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6605" windowHeight="9435" tabRatio="930" firstSheet="16" activeTab="2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R24" i="71" l="1"/>
  <c r="Q24" i="71"/>
  <c r="Q23" i="71" s="1"/>
  <c r="Q21" i="71" s="1"/>
  <c r="P24" i="71"/>
  <c r="R23" i="71"/>
  <c r="R21" i="71" s="1"/>
  <c r="P23" i="71"/>
  <c r="P21" i="71" s="1"/>
  <c r="W61" i="70"/>
  <c r="W60" i="70"/>
  <c r="W59" i="70"/>
  <c r="P59" i="70"/>
  <c r="W58" i="70"/>
  <c r="P58" i="70"/>
  <c r="W57" i="70"/>
  <c r="P57" i="70"/>
  <c r="W56" i="70"/>
  <c r="P56" i="70"/>
  <c r="W55" i="70"/>
  <c r="P55" i="70"/>
  <c r="W54" i="70"/>
  <c r="P54" i="70"/>
  <c r="W53" i="70"/>
  <c r="P53" i="70"/>
  <c r="W52" i="70"/>
  <c r="P52" i="70"/>
  <c r="W51" i="70"/>
  <c r="P51" i="70"/>
  <c r="W50" i="70"/>
  <c r="P50" i="70"/>
  <c r="W49" i="70"/>
  <c r="P49" i="70"/>
  <c r="W48" i="70"/>
  <c r="P48" i="70"/>
  <c r="W47" i="70"/>
  <c r="W46" i="70"/>
  <c r="P46" i="70"/>
  <c r="W45" i="70"/>
  <c r="P45" i="70"/>
  <c r="W44" i="70"/>
  <c r="P44" i="70"/>
  <c r="W43" i="70"/>
  <c r="P43" i="70"/>
  <c r="W42" i="70"/>
  <c r="P42" i="70"/>
  <c r="W41" i="70"/>
  <c r="P41" i="70"/>
  <c r="W40" i="70"/>
  <c r="P40" i="70"/>
  <c r="W39" i="70"/>
  <c r="P39" i="70"/>
  <c r="P38" i="70" s="1"/>
  <c r="AD38" i="70"/>
  <c r="AC38" i="70"/>
  <c r="AB38" i="70"/>
  <c r="AA38" i="70"/>
  <c r="Z38" i="70"/>
  <c r="Y38" i="70"/>
  <c r="X38" i="70"/>
  <c r="W38" i="70"/>
  <c r="V38" i="70"/>
  <c r="U38" i="70"/>
  <c r="T38" i="70"/>
  <c r="S38" i="70"/>
  <c r="R38" i="70"/>
  <c r="Q38" i="70"/>
  <c r="W37" i="70"/>
  <c r="P37" i="70"/>
  <c r="W36" i="70"/>
  <c r="P36" i="70"/>
  <c r="W35" i="70"/>
  <c r="P35" i="70"/>
  <c r="W34" i="70"/>
  <c r="P34" i="70"/>
  <c r="W33" i="70"/>
  <c r="P33" i="70"/>
  <c r="W32" i="70"/>
  <c r="P32" i="70"/>
  <c r="W31" i="70"/>
  <c r="P31" i="70"/>
  <c r="W30" i="70"/>
  <c r="W29" i="70"/>
  <c r="P29" i="70"/>
  <c r="W28" i="70"/>
  <c r="P28" i="70"/>
  <c r="AD27" i="70"/>
  <c r="AC27" i="70"/>
  <c r="AC26" i="70" s="1"/>
  <c r="AB27" i="70"/>
  <c r="AA27" i="70"/>
  <c r="AA26" i="70" s="1"/>
  <c r="Z27" i="70"/>
  <c r="Y27" i="70"/>
  <c r="Y26" i="70" s="1"/>
  <c r="X27" i="70"/>
  <c r="W27" i="70"/>
  <c r="W26" i="70" s="1"/>
  <c r="V27" i="70"/>
  <c r="U27" i="70"/>
  <c r="U26" i="70" s="1"/>
  <c r="T27" i="70"/>
  <c r="S27" i="70"/>
  <c r="S26" i="70" s="1"/>
  <c r="R27" i="70"/>
  <c r="Q27" i="70"/>
  <c r="Q26" i="70" s="1"/>
  <c r="AD26" i="70"/>
  <c r="AB26" i="70"/>
  <c r="Z26" i="70"/>
  <c r="X26" i="70"/>
  <c r="V26" i="70"/>
  <c r="V21" i="70" s="1"/>
  <c r="T26" i="70"/>
  <c r="R26" i="70"/>
  <c r="W25" i="70"/>
  <c r="P25" i="70"/>
  <c r="W24" i="70"/>
  <c r="P24" i="70"/>
  <c r="W23" i="70"/>
  <c r="P23" i="70"/>
  <c r="P22" i="70" s="1"/>
  <c r="AD22" i="70"/>
  <c r="AC22" i="70"/>
  <c r="AC21" i="70" s="1"/>
  <c r="AB22" i="70"/>
  <c r="AA22" i="70"/>
  <c r="AA21" i="70" s="1"/>
  <c r="Z22" i="70"/>
  <c r="Y22" i="70"/>
  <c r="Y21" i="70" s="1"/>
  <c r="X22" i="70"/>
  <c r="W22" i="70"/>
  <c r="W21" i="70" s="1"/>
  <c r="V22" i="70"/>
  <c r="U22" i="70"/>
  <c r="T22" i="70"/>
  <c r="S22" i="70"/>
  <c r="S21" i="70" s="1"/>
  <c r="R22" i="70"/>
  <c r="Q22" i="70"/>
  <c r="Q21" i="70" s="1"/>
  <c r="AD21" i="70"/>
  <c r="AB21" i="70"/>
  <c r="Z21" i="70"/>
  <c r="X21" i="70"/>
  <c r="T21" i="70"/>
  <c r="R21" i="70"/>
  <c r="AB27" i="69"/>
  <c r="AA27" i="69"/>
  <c r="AA26" i="69" s="1"/>
  <c r="AA21" i="69" s="1"/>
  <c r="Z27" i="69"/>
  <c r="Y27" i="69"/>
  <c r="Y26" i="69" s="1"/>
  <c r="Y21" i="69" s="1"/>
  <c r="X27" i="69"/>
  <c r="W27" i="69"/>
  <c r="W26" i="69" s="1"/>
  <c r="W21" i="69" s="1"/>
  <c r="V27" i="69"/>
  <c r="U27" i="69"/>
  <c r="U26" i="69" s="1"/>
  <c r="U21" i="69" s="1"/>
  <c r="T27" i="69"/>
  <c r="S27" i="69"/>
  <c r="S26" i="69" s="1"/>
  <c r="S21" i="69" s="1"/>
  <c r="R27" i="69"/>
  <c r="R26" i="69" s="1"/>
  <c r="R21" i="69" s="1"/>
  <c r="Q27" i="69"/>
  <c r="Q26" i="69" s="1"/>
  <c r="Q21" i="69" s="1"/>
  <c r="P27" i="69"/>
  <c r="AB26" i="69"/>
  <c r="Z26" i="69"/>
  <c r="X26" i="69"/>
  <c r="V26" i="69"/>
  <c r="T26" i="69"/>
  <c r="P26" i="69"/>
  <c r="AA22" i="69"/>
  <c r="Z22" i="69"/>
  <c r="Y22" i="69"/>
  <c r="X22" i="69"/>
  <c r="W22" i="69"/>
  <c r="V22" i="69"/>
  <c r="U22" i="69"/>
  <c r="T22" i="69"/>
  <c r="S22" i="69"/>
  <c r="R22" i="69"/>
  <c r="Q22" i="69"/>
  <c r="AB21" i="69"/>
  <c r="Z21" i="69"/>
  <c r="X21" i="69"/>
  <c r="V21" i="69"/>
  <c r="T21" i="69"/>
  <c r="P21" i="69"/>
  <c r="U21" i="70" l="1"/>
  <c r="P27" i="70"/>
  <c r="P26" i="70" s="1"/>
  <c r="P21" i="70" s="1"/>
  <c r="P61" i="74"/>
  <c r="P60" i="74"/>
  <c r="P59" i="74"/>
  <c r="P58" i="74"/>
  <c r="P57" i="74"/>
  <c r="P56" i="74"/>
  <c r="P55" i="74"/>
  <c r="P54" i="74"/>
  <c r="P53" i="74"/>
  <c r="P52" i="74"/>
  <c r="P51" i="74"/>
  <c r="P50" i="74"/>
  <c r="P49" i="74"/>
  <c r="P48" i="74"/>
  <c r="P47" i="74"/>
  <c r="P46" i="74"/>
  <c r="P45" i="74"/>
  <c r="P44" i="74"/>
  <c r="P43" i="74"/>
  <c r="P42" i="74"/>
  <c r="P41" i="74"/>
  <c r="P40" i="74"/>
  <c r="P39" i="74"/>
  <c r="AJ38" i="74"/>
  <c r="AJ27" i="74" s="1"/>
  <c r="AJ26" i="74" s="1"/>
  <c r="AI38" i="74"/>
  <c r="AH38" i="74"/>
  <c r="AH27" i="74" s="1"/>
  <c r="AH26" i="74" s="1"/>
  <c r="AG38" i="74"/>
  <c r="AF38" i="74"/>
  <c r="AF27" i="74" s="1"/>
  <c r="AF26" i="74" s="1"/>
  <c r="AE38" i="74"/>
  <c r="AD38" i="74"/>
  <c r="AD27" i="74" s="1"/>
  <c r="AD26" i="74" s="1"/>
  <c r="AC38" i="74"/>
  <c r="AB38" i="74"/>
  <c r="AB27" i="74" s="1"/>
  <c r="AB26" i="74" s="1"/>
  <c r="AA38" i="74"/>
  <c r="Z38" i="74"/>
  <c r="Z27" i="74" s="1"/>
  <c r="Z26" i="74" s="1"/>
  <c r="Y38" i="74"/>
  <c r="X38" i="74"/>
  <c r="X27" i="74" s="1"/>
  <c r="X26" i="74" s="1"/>
  <c r="W38" i="74"/>
  <c r="V38" i="74"/>
  <c r="V27" i="74" s="1"/>
  <c r="V26" i="74" s="1"/>
  <c r="U38" i="74"/>
  <c r="T38" i="74"/>
  <c r="T27" i="74" s="1"/>
  <c r="T26" i="74" s="1"/>
  <c r="S38" i="74"/>
  <c r="R38" i="74"/>
  <c r="R27" i="74" s="1"/>
  <c r="R26" i="74" s="1"/>
  <c r="Q38" i="74"/>
  <c r="P38" i="74"/>
  <c r="P37" i="74"/>
  <c r="P36" i="74"/>
  <c r="P35" i="74"/>
  <c r="P34" i="74"/>
  <c r="P33" i="74"/>
  <c r="P32" i="74"/>
  <c r="P31" i="74"/>
  <c r="P30" i="74"/>
  <c r="P29" i="74"/>
  <c r="P28" i="74"/>
  <c r="P27" i="74" s="1"/>
  <c r="P26" i="74" s="1"/>
  <c r="AI27" i="74"/>
  <c r="AI26" i="74" s="1"/>
  <c r="AI21" i="74" s="1"/>
  <c r="AG27" i="74"/>
  <c r="AG26" i="74" s="1"/>
  <c r="AG21" i="74" s="1"/>
  <c r="AE27" i="74"/>
  <c r="AE26" i="74" s="1"/>
  <c r="AE21" i="74" s="1"/>
  <c r="AC27" i="74"/>
  <c r="AC26" i="74" s="1"/>
  <c r="AC21" i="74" s="1"/>
  <c r="AA27" i="74"/>
  <c r="AA26" i="74" s="1"/>
  <c r="AA21" i="74" s="1"/>
  <c r="Y27" i="74"/>
  <c r="Y26" i="74" s="1"/>
  <c r="Y21" i="74" s="1"/>
  <c r="W27" i="74"/>
  <c r="W26" i="74" s="1"/>
  <c r="W21" i="74" s="1"/>
  <c r="U27" i="74"/>
  <c r="U26" i="74" s="1"/>
  <c r="U21" i="74" s="1"/>
  <c r="S27" i="74"/>
  <c r="S26" i="74" s="1"/>
  <c r="S21" i="74" s="1"/>
  <c r="Q27" i="74"/>
  <c r="Q26" i="74" s="1"/>
  <c r="Q21" i="74" s="1"/>
  <c r="P25" i="74"/>
  <c r="P24" i="74"/>
  <c r="P23" i="74"/>
  <c r="AJ22" i="74"/>
  <c r="AJ21" i="74" s="1"/>
  <c r="AI22" i="74"/>
  <c r="AH22" i="74"/>
  <c r="AH21" i="74" s="1"/>
  <c r="AG22" i="74"/>
  <c r="AF22" i="74"/>
  <c r="AF21" i="74" s="1"/>
  <c r="AE22" i="74"/>
  <c r="AD21" i="74"/>
  <c r="AC22" i="74"/>
  <c r="AB22" i="74"/>
  <c r="AB21" i="74" s="1"/>
  <c r="AA22" i="74"/>
  <c r="Z22" i="74"/>
  <c r="Z21" i="74" s="1"/>
  <c r="Y22" i="74"/>
  <c r="X22" i="74"/>
  <c r="X21" i="74" s="1"/>
  <c r="W22" i="74"/>
  <c r="V22" i="74"/>
  <c r="V21" i="74" s="1"/>
  <c r="U22" i="74"/>
  <c r="T22" i="74"/>
  <c r="T21" i="74" s="1"/>
  <c r="S22" i="74"/>
  <c r="R22" i="74"/>
  <c r="R21" i="74" s="1"/>
  <c r="Q22" i="74"/>
  <c r="P22" i="74"/>
  <c r="P21" i="74" s="1"/>
  <c r="Y61" i="73"/>
  <c r="Y60" i="73"/>
  <c r="Y59" i="73"/>
  <c r="Y58" i="73"/>
  <c r="Y57" i="73"/>
  <c r="Y56" i="73"/>
  <c r="Y55" i="73"/>
  <c r="Y54" i="73"/>
  <c r="Y53" i="73"/>
  <c r="Y52" i="73"/>
  <c r="Y51" i="73"/>
  <c r="Y50" i="73"/>
  <c r="Y49" i="73"/>
  <c r="Y48" i="73"/>
  <c r="Y47" i="73"/>
  <c r="Y46" i="73"/>
  <c r="Y45" i="73"/>
  <c r="Y44" i="73"/>
  <c r="Y43" i="73"/>
  <c r="Y42" i="73"/>
  <c r="Y41" i="73"/>
  <c r="Y40" i="73"/>
  <c r="Y39" i="73"/>
  <c r="Y38" i="73"/>
  <c r="R38" i="73"/>
  <c r="R27" i="73" s="1"/>
  <c r="R26" i="73" s="1"/>
  <c r="R21" i="73" s="1"/>
  <c r="Q38" i="73"/>
  <c r="P38" i="73"/>
  <c r="P27" i="73" s="1"/>
  <c r="P26" i="73" s="1"/>
  <c r="P21" i="73" s="1"/>
  <c r="Y37" i="73"/>
  <c r="Y36" i="73"/>
  <c r="Y35" i="73"/>
  <c r="Y34" i="73"/>
  <c r="Y33" i="73"/>
  <c r="Y32" i="73"/>
  <c r="Y31" i="73"/>
  <c r="Y30" i="73"/>
  <c r="Y29" i="73"/>
  <c r="Y28" i="73"/>
  <c r="X27" i="73"/>
  <c r="X26" i="73" s="1"/>
  <c r="X21" i="73" s="1"/>
  <c r="W27" i="73"/>
  <c r="V27" i="73"/>
  <c r="V26" i="73" s="1"/>
  <c r="V21" i="73" s="1"/>
  <c r="U27" i="73"/>
  <c r="T27" i="73"/>
  <c r="Y27" i="73" s="1"/>
  <c r="Q27" i="73"/>
  <c r="Q26" i="73" s="1"/>
  <c r="W26" i="73"/>
  <c r="U26" i="73"/>
  <c r="Y25" i="73"/>
  <c r="Y24" i="73"/>
  <c r="Y23" i="73"/>
  <c r="X22" i="73"/>
  <c r="W22" i="73"/>
  <c r="V22" i="73"/>
  <c r="U22" i="73"/>
  <c r="T22" i="73"/>
  <c r="S22" i="73"/>
  <c r="Y22" i="73" s="1"/>
  <c r="R22" i="73"/>
  <c r="Q22" i="73"/>
  <c r="P22" i="73"/>
  <c r="W21" i="73"/>
  <c r="U21" i="73"/>
  <c r="Q21" i="73" l="1"/>
  <c r="T26" i="73"/>
  <c r="P23" i="24"/>
  <c r="P22" i="24"/>
  <c r="P21" i="24"/>
  <c r="T21" i="73" l="1"/>
  <c r="Y21" i="73" s="1"/>
  <c r="Y26" i="73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<sst xmlns="http://schemas.openxmlformats.org/spreadsheetml/2006/main" count="16611" uniqueCount="11240">
  <si>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</si>
  <si>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</si>
  <si>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</si>
  <si>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</si>
  <si>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</si>
  <si>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</si>
  <si>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</si>
  <si>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</si>
  <si>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</si>
  <si>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</si>
  <si>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</si>
  <si>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</si>
  <si>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</si>
  <si>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</si>
  <si>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</si>
  <si>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</si>
  <si>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</si>
  <si>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</si>
  <si>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</si>
  <si>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</si>
  <si>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</si>
  <si>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</si>
  <si>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</si>
  <si>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</si>
  <si>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</si>
  <si>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</si>
  <si>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</si>
  <si>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</si>
  <si>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</si>
  <si>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</si>
  <si>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</si>
  <si>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</si>
  <si>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</si>
  <si>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</si>
  <si>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</si>
  <si>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</si>
  <si>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</si>
  <si>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</si>
  <si>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</si>
  <si>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</si>
  <si>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</si>
  <si>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</si>
  <si>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</si>
  <si>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</si>
  <si>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</si>
  <si>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</si>
  <si>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</si>
  <si>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</si>
  <si>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</si>
  <si>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</si>
  <si>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</si>
  <si>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</si>
  <si>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</si>
  <si>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</si>
  <si>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</si>
  <si>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</si>
  <si>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</si>
  <si>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</si>
  <si>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</si>
  <si>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</si>
  <si>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</si>
  <si>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</si>
  <si>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</si>
  <si>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</si>
  <si>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</si>
  <si>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</si>
  <si>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</si>
  <si>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</si>
  <si>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</si>
  <si>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</si>
  <si>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</si>
  <si>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</si>
  <si>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</si>
  <si>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</si>
  <si>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</si>
  <si>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</si>
  <si>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</si>
  <si>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</si>
  <si>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</si>
  <si>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</si>
  <si>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</si>
  <si>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</si>
  <si>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</si>
  <si>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</si>
  <si>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</si>
  <si>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</si>
  <si>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</si>
  <si>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</si>
  <si>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</si>
  <si>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</si>
  <si>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</si>
  <si>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</si>
  <si>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</si>
  <si>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</si>
  <si>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</si>
  <si>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</si>
  <si>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</si>
  <si>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</si>
  <si>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</si>
  <si>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</si>
  <si>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</si>
  <si>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</si>
  <si>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</si>
  <si>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</si>
  <si>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</si>
  <si>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</si>
  <si>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</si>
  <si>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</si>
  <si>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</si>
  <si>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</si>
  <si>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</si>
  <si>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</si>
  <si>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</si>
  <si>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</si>
  <si>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</si>
  <si>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</si>
  <si>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</si>
  <si>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</si>
  <si>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</si>
  <si>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</si>
  <si>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</si>
  <si>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</si>
  <si>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</si>
  <si>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</si>
  <si>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</si>
  <si>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</si>
  <si>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</si>
  <si>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</si>
  <si>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</si>
  <si>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</si>
  <si>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</si>
  <si>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</si>
  <si>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</si>
  <si>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</si>
  <si>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</si>
  <si>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</si>
  <si>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</si>
  <si>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</si>
  <si>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</si>
  <si>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</si>
  <si>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</si>
  <si>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</si>
  <si>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</si>
  <si>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</si>
  <si>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</si>
  <si>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</si>
  <si>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</si>
  <si>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</si>
  <si>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</si>
  <si>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</si>
  <si>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</si>
  <si>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</si>
  <si>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</si>
  <si>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</si>
  <si>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</si>
  <si>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</si>
  <si>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</si>
  <si>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</si>
  <si>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</si>
  <si>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</si>
  <si>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</si>
  <si>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</si>
  <si>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</si>
  <si>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</si>
  <si>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</si>
  <si>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</si>
  <si>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</si>
  <si>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</si>
  <si>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</si>
  <si>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</si>
  <si>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</si>
  <si>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</si>
  <si>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</si>
  <si>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</si>
  <si>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</si>
  <si>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</si>
  <si>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</si>
  <si>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</si>
  <si>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</si>
  <si>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</si>
  <si>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</si>
  <si>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</si>
  <si>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</si>
  <si>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</si>
  <si>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</si>
  <si>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</si>
  <si>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</si>
  <si>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</si>
  <si>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</si>
  <si>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</si>
  <si>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</si>
  <si>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</si>
  <si>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</si>
  <si>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</si>
  <si>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</si>
  <si>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</si>
  <si>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</si>
  <si>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</si>
  <si>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</si>
  <si>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</si>
  <si>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</si>
  <si>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</si>
  <si>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</si>
  <si>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</si>
  <si>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</si>
  <si>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</si>
  <si>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</si>
  <si>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</si>
  <si>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</si>
  <si>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</si>
  <si>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</si>
  <si>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</si>
  <si>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</si>
  <si>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</si>
  <si>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</si>
  <si>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</si>
  <si>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</si>
  <si>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</si>
  <si>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</si>
  <si>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</si>
  <si>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</si>
  <si>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</si>
  <si>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</si>
  <si>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</si>
  <si>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</si>
  <si>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</si>
  <si>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</si>
  <si>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</si>
  <si>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</si>
  <si>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</si>
  <si>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</si>
  <si>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</si>
  <si>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</si>
  <si>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</si>
  <si>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</si>
  <si>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</si>
  <si>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</si>
  <si>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</si>
  <si>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</si>
  <si>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</si>
  <si>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</si>
  <si>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</si>
  <si>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</si>
  <si>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</si>
  <si>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</si>
  <si>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</si>
  <si>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</si>
  <si>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</si>
  <si>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</si>
  <si>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</si>
  <si>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</si>
  <si>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</si>
  <si>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</si>
  <si>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</si>
  <si>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</si>
  <si>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</si>
  <si>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</si>
  <si>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</si>
  <si>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</si>
  <si>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</si>
  <si>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</si>
  <si>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</si>
  <si>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</si>
  <si>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</si>
  <si>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</si>
  <si>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</si>
  <si>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</si>
  <si>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</si>
  <si>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</si>
  <si>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</si>
  <si>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</si>
  <si>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</si>
  <si>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</si>
  <si>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</si>
  <si>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</si>
  <si>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</si>
  <si>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</si>
  <si>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</si>
  <si>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</si>
  <si>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</si>
  <si>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</si>
  <si>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</si>
  <si>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</si>
  <si>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</si>
  <si>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</si>
  <si>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</si>
  <si>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</si>
  <si>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</si>
  <si>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</si>
  <si>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</si>
  <si>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</si>
  <si>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</si>
  <si>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</si>
  <si>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</si>
  <si>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</si>
  <si>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</si>
  <si>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</si>
  <si>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</si>
  <si>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</si>
  <si>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</si>
  <si>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</si>
  <si>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</si>
  <si>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</si>
  <si>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</si>
  <si>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</si>
  <si>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</si>
  <si>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</si>
  <si>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</si>
  <si>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</si>
  <si>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</si>
  <si>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</si>
  <si>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</si>
  <si>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</si>
  <si>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</si>
  <si>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</si>
  <si>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</si>
  <si>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</si>
  <si>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</si>
  <si>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</si>
  <si>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</si>
  <si>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</si>
  <si>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</si>
  <si>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</si>
  <si>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</si>
  <si>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</si>
  <si>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</si>
  <si>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</si>
  <si>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</si>
  <si>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</si>
  <si>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</si>
  <si>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</si>
  <si>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</si>
  <si>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</si>
  <si>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</si>
  <si>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</si>
  <si>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</si>
  <si>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</si>
  <si>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</si>
  <si>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</si>
  <si>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</si>
  <si>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</si>
  <si>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</si>
  <si>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</si>
  <si>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</si>
  <si>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</si>
  <si>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</si>
  <si>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</si>
  <si>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</si>
  <si>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</si>
  <si>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</si>
  <si>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</si>
  <si>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</si>
  <si>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</si>
  <si>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</si>
  <si>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</si>
  <si>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</si>
  <si>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</si>
  <si>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</si>
  <si>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</si>
  <si>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</si>
  <si>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</si>
  <si>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</si>
  <si>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</si>
  <si>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</si>
  <si>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</si>
  <si>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</si>
  <si>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</si>
  <si>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</si>
  <si>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</si>
  <si>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</si>
  <si>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</si>
  <si>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</si>
  <si>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</si>
  <si>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</si>
  <si>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</si>
  <si>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</si>
  <si>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</si>
  <si>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</si>
  <si>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</si>
  <si>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</si>
  <si>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</si>
  <si>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</si>
  <si>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</si>
  <si>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</si>
  <si>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</si>
  <si>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</si>
  <si>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</si>
  <si>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</si>
  <si>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</si>
  <si>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</si>
  <si>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</si>
  <si>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</si>
  <si>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</si>
  <si>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</si>
  <si>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</si>
  <si>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</si>
  <si>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</si>
  <si>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</si>
  <si>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</si>
  <si>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</si>
  <si>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</si>
  <si>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</si>
  <si>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</si>
  <si>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</si>
  <si>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</si>
  <si>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</si>
  <si>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</si>
  <si>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</si>
  <si>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</si>
  <si>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</si>
  <si>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</si>
  <si>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</si>
  <si>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</si>
  <si>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</si>
  <si>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</si>
  <si>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</si>
  <si>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</si>
  <si>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</si>
  <si>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</si>
  <si>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</si>
  <si>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</si>
  <si>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</si>
  <si>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</si>
  <si>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</si>
  <si>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</si>
  <si>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</si>
  <si>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</si>
  <si>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</si>
  <si>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</si>
  <si>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</si>
  <si>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</si>
  <si>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</si>
  <si>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</si>
  <si>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</si>
  <si>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</si>
  <si>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</si>
  <si>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</si>
  <si>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</si>
  <si>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</si>
  <si>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</si>
  <si>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</si>
  <si>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</si>
  <si>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</si>
  <si>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</si>
  <si>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</si>
  <si>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</si>
  <si>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</si>
  <si>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</si>
  <si>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</si>
  <si>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</si>
  <si>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</si>
  <si>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</si>
  <si>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</si>
  <si>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</si>
  <si>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</si>
  <si>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</si>
  <si>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</si>
  <si>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</si>
  <si>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</si>
  <si>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</si>
  <si>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</si>
  <si>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</si>
  <si>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</si>
  <si>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</si>
  <si>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</si>
  <si>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</si>
  <si>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</si>
  <si>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</si>
  <si>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</si>
  <si>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</si>
  <si>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</si>
  <si>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</si>
  <si>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</si>
  <si>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</si>
  <si>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</si>
  <si>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</si>
  <si>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</si>
  <si>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</si>
  <si>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</si>
  <si>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</si>
  <si>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</si>
  <si>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</si>
  <si>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</si>
  <si>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</si>
  <si>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</si>
  <si>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</si>
  <si>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</si>
  <si>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</si>
  <si>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</si>
  <si>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</si>
  <si>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</si>
  <si>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</si>
  <si>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</si>
  <si>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</si>
  <si>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</si>
  <si>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</si>
  <si>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</si>
  <si>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</si>
  <si>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</si>
  <si>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</si>
  <si>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</si>
  <si>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</si>
  <si>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</si>
  <si>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</si>
  <si>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</si>
  <si>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</si>
  <si>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</si>
  <si>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</si>
  <si>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</si>
  <si>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</si>
  <si>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</si>
  <si>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</si>
  <si>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</si>
  <si>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</si>
  <si>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</si>
  <si>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</si>
  <si>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</si>
  <si>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</si>
  <si>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</si>
  <si>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</si>
  <si>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</si>
  <si>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</si>
  <si>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</si>
  <si>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</si>
  <si>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</si>
  <si>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</si>
  <si>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</si>
  <si>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</si>
  <si>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</si>
  <si>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</si>
  <si>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</si>
  <si>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</si>
  <si>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</si>
  <si>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</si>
  <si>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</si>
  <si>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</si>
  <si>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</si>
  <si>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</si>
  <si>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</si>
  <si>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</si>
  <si>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</si>
  <si>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</si>
  <si>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</si>
  <si>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</si>
  <si>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</si>
  <si>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</si>
  <si>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</si>
  <si>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</si>
  <si>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</si>
  <si>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</si>
  <si>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</si>
  <si>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</si>
  <si>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</si>
  <si>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</si>
  <si>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</si>
  <si>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</si>
  <si>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</si>
  <si>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</si>
  <si>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</si>
  <si>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</si>
  <si>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</si>
  <si>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</si>
  <si>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</si>
  <si>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</si>
  <si>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</si>
  <si>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</si>
  <si>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</si>
  <si>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</si>
  <si>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</si>
  <si>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</si>
  <si>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</si>
  <si>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</si>
  <si>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</si>
  <si>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</si>
  <si>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</si>
  <si>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</si>
  <si>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</si>
  <si>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</si>
  <si>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</si>
  <si>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</si>
  <si>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</si>
  <si>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</si>
  <si>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</si>
  <si>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</si>
  <si>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</si>
  <si>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</si>
  <si>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</si>
  <si>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</si>
  <si>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</si>
  <si>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</si>
  <si>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</si>
  <si>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</si>
  <si>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</si>
  <si>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</si>
  <si>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</si>
  <si>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</si>
  <si>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</si>
  <si>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</si>
  <si>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</si>
  <si>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</si>
  <si>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</si>
  <si>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</si>
  <si>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</si>
  <si>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</si>
  <si>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</si>
  <si>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</si>
  <si>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</si>
  <si>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</si>
  <si>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</si>
  <si>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</si>
  <si>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</si>
  <si>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</si>
  <si>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</si>
  <si>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</si>
  <si>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</si>
  <si>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</si>
  <si>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</si>
  <si>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</si>
  <si>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</si>
  <si>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</si>
  <si>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</si>
  <si>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</si>
  <si>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</si>
  <si>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</si>
  <si>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</si>
  <si>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</si>
  <si>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</si>
  <si>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</si>
  <si>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</si>
  <si>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</si>
  <si>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</si>
  <si>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</si>
  <si>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</si>
  <si>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</si>
  <si>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</si>
  <si>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</si>
  <si>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</si>
  <si>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</si>
  <si>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</si>
  <si>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</si>
  <si>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</si>
  <si>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</si>
  <si>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</si>
  <si>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</si>
  <si>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</si>
  <si>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</si>
  <si>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</si>
  <si>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</si>
  <si>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</si>
  <si>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</si>
  <si>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</si>
  <si>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</si>
  <si>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</si>
  <si>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</si>
  <si>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</si>
  <si>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</si>
  <si>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</si>
  <si>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</si>
  <si>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</si>
  <si>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</si>
  <si>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</si>
  <si>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</si>
  <si>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</si>
  <si>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</si>
  <si>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</si>
  <si>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</si>
  <si>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</si>
  <si>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</si>
  <si>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</si>
  <si>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</si>
  <si>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</si>
  <si>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</si>
  <si>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</si>
  <si>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</si>
  <si>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</si>
  <si>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</si>
  <si>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</si>
  <si>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</si>
  <si>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</si>
  <si>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</si>
  <si>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</si>
  <si>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</si>
  <si>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</si>
  <si>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</si>
  <si>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</si>
  <si>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</si>
  <si>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</si>
  <si>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</si>
  <si>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</si>
  <si>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</si>
  <si>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</si>
  <si>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</si>
  <si>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</si>
  <si>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</si>
  <si>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</si>
  <si>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</si>
  <si>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</si>
  <si>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</si>
  <si>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</si>
  <si>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</si>
  <si>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</si>
  <si>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</si>
  <si>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</si>
  <si>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</si>
  <si>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</si>
  <si>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</si>
  <si>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</si>
  <si>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</si>
  <si>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</si>
  <si>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</si>
  <si>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</si>
  <si>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</si>
  <si>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</si>
  <si>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</si>
  <si>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</si>
  <si>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</si>
  <si>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</si>
  <si>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</si>
  <si>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</si>
  <si>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</si>
  <si>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</si>
  <si>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</si>
  <si>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</si>
  <si>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</si>
  <si>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</si>
  <si>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</si>
  <si>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</si>
  <si>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</si>
  <si>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</si>
  <si>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</si>
  <si>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</si>
  <si>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</si>
  <si>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</si>
  <si>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</si>
  <si>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</si>
  <si>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</si>
  <si>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</si>
  <si>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</si>
  <si>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</si>
  <si>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</si>
  <si>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</si>
  <si>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</si>
  <si>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</si>
  <si>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</si>
  <si>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</si>
  <si>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</si>
  <si>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</si>
  <si>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</si>
  <si>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</si>
  <si>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</si>
  <si>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</si>
  <si>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</si>
  <si>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</si>
  <si>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</si>
  <si>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</si>
  <si>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</si>
  <si>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</si>
  <si>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</si>
  <si>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</si>
  <si>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</si>
  <si>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</si>
  <si>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</si>
  <si>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</si>
  <si>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</si>
  <si>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</si>
  <si>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</si>
  <si>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</si>
  <si>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</si>
  <si>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</si>
  <si>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</si>
  <si>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</si>
  <si>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</si>
  <si>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</si>
  <si>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</si>
  <si>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</si>
  <si>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</si>
  <si>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</si>
  <si>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</si>
  <si>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</si>
  <si>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</si>
  <si>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</si>
  <si>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</si>
  <si>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</si>
  <si>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</si>
  <si>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</si>
  <si>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</si>
  <si>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</si>
  <si>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</si>
  <si>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</si>
  <si>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</si>
  <si>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</si>
  <si>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</si>
  <si>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</si>
  <si>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</si>
  <si>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</si>
  <si>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</si>
  <si>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</si>
  <si>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</si>
  <si>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</si>
  <si>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</si>
  <si>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</si>
  <si>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</si>
  <si>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</si>
  <si>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</si>
  <si>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</si>
  <si>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</si>
  <si>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</si>
  <si>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</si>
  <si>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</si>
  <si>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</si>
  <si>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</si>
  <si>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</si>
  <si>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</si>
  <si>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</si>
  <si>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</si>
  <si>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</si>
  <si>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</si>
  <si>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</si>
  <si>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</si>
  <si>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</si>
  <si>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</si>
  <si>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</si>
  <si>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</si>
  <si>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</si>
  <si>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</si>
  <si>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</si>
  <si>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</si>
  <si>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</si>
  <si>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</si>
  <si>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</si>
  <si>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</si>
  <si>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</si>
  <si>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</si>
  <si>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</si>
  <si>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</si>
  <si>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</si>
  <si>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</si>
  <si>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</si>
  <si>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</si>
  <si>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</si>
  <si>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</si>
  <si>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</si>
  <si>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</si>
  <si>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</si>
  <si>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</si>
  <si>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</si>
  <si>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</si>
  <si>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</si>
  <si>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</si>
  <si>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</si>
  <si>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</si>
  <si>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</si>
  <si>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</si>
  <si>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</si>
  <si>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</si>
  <si>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</si>
  <si>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</si>
  <si>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</si>
  <si>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</si>
  <si>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</si>
  <si>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</si>
  <si>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</si>
  <si>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</si>
  <si>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</si>
  <si>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</si>
  <si>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</si>
  <si>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</si>
  <si>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</si>
  <si>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</si>
  <si>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</si>
  <si>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</si>
  <si>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</si>
  <si>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</si>
  <si>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</si>
  <si>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</si>
  <si>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</si>
  <si>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</si>
  <si>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</si>
  <si>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</si>
  <si>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</si>
  <si>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</si>
  <si>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</si>
  <si>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</si>
  <si>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</si>
  <si>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</si>
  <si>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</si>
  <si>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</si>
  <si>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</si>
  <si>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</si>
  <si>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</si>
  <si>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</si>
  <si>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</si>
  <si>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</si>
  <si>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</si>
  <si>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</si>
  <si>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</si>
  <si>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</si>
  <si>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</si>
  <si>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</si>
  <si>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</si>
  <si>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</si>
  <si>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</si>
  <si>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</si>
  <si>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</si>
  <si>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</si>
  <si>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</si>
  <si>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</si>
  <si>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</si>
  <si>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</si>
  <si>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</si>
  <si>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</si>
  <si>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</si>
  <si>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</si>
  <si>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</si>
  <si>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</si>
  <si>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</si>
  <si>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</si>
  <si>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</si>
  <si>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</si>
  <si>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</si>
  <si>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</si>
  <si>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</si>
  <si>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</si>
  <si>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</si>
  <si>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</si>
  <si>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</si>
  <si>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</si>
  <si>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</si>
  <si>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</si>
  <si>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</si>
  <si>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</si>
  <si>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</si>
  <si>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</si>
  <si>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</si>
  <si>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</si>
  <si>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</si>
  <si>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</si>
  <si>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</si>
  <si>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</si>
  <si>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</si>
  <si>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</si>
  <si>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</si>
  <si>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</si>
  <si>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</si>
  <si>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</si>
  <si>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</si>
  <si>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</si>
  <si>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</si>
  <si>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</si>
  <si>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</si>
  <si>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</si>
  <si>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</si>
  <si>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</si>
  <si>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</si>
  <si>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</si>
  <si>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</si>
  <si>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</si>
  <si>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</si>
  <si>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</si>
  <si>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</si>
  <si>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</si>
  <si>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</si>
  <si>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</si>
  <si>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</si>
  <si>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</si>
  <si>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</si>
  <si>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</si>
  <si>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</si>
  <si>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</si>
  <si>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</si>
  <si>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</si>
  <si>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</si>
  <si>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</si>
  <si>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</si>
  <si>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</si>
  <si>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</si>
  <si>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</si>
  <si>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</si>
  <si>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</si>
  <si>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</si>
  <si>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</si>
  <si>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</si>
  <si>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</si>
  <si>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</si>
  <si>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</si>
  <si>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</si>
  <si>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</si>
  <si>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</si>
  <si>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</si>
  <si>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</si>
  <si>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</si>
  <si>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</si>
  <si>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</si>
  <si>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</si>
  <si>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</si>
  <si>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</si>
  <si>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</si>
  <si>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</si>
  <si>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</si>
  <si>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</si>
  <si>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</si>
  <si>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</si>
  <si>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</si>
  <si>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</si>
  <si>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</si>
  <si>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</si>
  <si>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</si>
  <si>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</si>
  <si>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</si>
  <si>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</si>
  <si>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</si>
  <si>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</si>
  <si>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</si>
  <si>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</si>
  <si>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</si>
  <si>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</si>
  <si>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</si>
  <si>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</si>
  <si>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</si>
  <si>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</si>
  <si>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</si>
  <si>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</si>
  <si>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</si>
  <si>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</si>
  <si>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</si>
  <si>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</si>
  <si>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</si>
  <si>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</si>
  <si>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</si>
  <si>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</si>
  <si>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</si>
  <si>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</si>
  <si>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</si>
  <si>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</si>
  <si>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</si>
  <si>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</si>
  <si>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</si>
  <si>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</si>
  <si>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</si>
  <si>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</si>
  <si>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</si>
  <si>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</si>
  <si>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</si>
  <si>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</si>
  <si>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</si>
  <si>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</si>
  <si>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</si>
  <si>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</si>
  <si>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</si>
  <si>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</si>
  <si>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</si>
  <si>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</si>
  <si>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</si>
  <si>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</si>
  <si>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</si>
  <si>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</si>
  <si>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</si>
  <si>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</si>
  <si>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</si>
  <si>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</si>
  <si>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</si>
  <si>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</si>
  <si>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</si>
  <si>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</si>
  <si>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</si>
  <si>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</si>
  <si>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</si>
  <si>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</si>
  <si>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</si>
  <si>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</si>
  <si>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</si>
  <si>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</si>
  <si>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</si>
  <si>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</si>
  <si>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</si>
  <si>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</si>
  <si>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</si>
  <si>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</si>
  <si>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</si>
  <si>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</si>
  <si>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</si>
  <si>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</si>
  <si>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</si>
  <si>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</si>
  <si>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</si>
  <si>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</si>
  <si>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</si>
  <si>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</si>
  <si>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</si>
  <si>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</si>
  <si>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</si>
  <si>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</si>
  <si>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</si>
  <si>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</si>
  <si>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</si>
  <si>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</si>
  <si>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</si>
  <si>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</si>
  <si>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</si>
  <si>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</si>
  <si>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</si>
  <si>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</si>
  <si>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</si>
  <si>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</si>
  <si>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</si>
  <si>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</si>
  <si>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</si>
  <si>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</si>
  <si>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</si>
  <si>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</si>
  <si>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</si>
  <si>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</si>
  <si>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</si>
  <si>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</si>
  <si>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</si>
  <si>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</si>
  <si>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</si>
  <si>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</si>
  <si>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</si>
  <si>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</si>
  <si>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</si>
  <si>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</si>
  <si>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</si>
  <si>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</si>
  <si>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</si>
  <si>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</si>
  <si>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</si>
  <si>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</si>
  <si>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</si>
  <si>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</si>
  <si>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</si>
  <si>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</si>
  <si>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</si>
  <si>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</si>
  <si>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</si>
  <si>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</si>
  <si>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</si>
  <si>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</si>
  <si>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</si>
  <si>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</si>
  <si>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</si>
  <si>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</si>
  <si>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</si>
  <si>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</si>
  <si>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</si>
  <si>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</si>
  <si>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</si>
  <si>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</si>
  <si>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</si>
  <si>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</si>
  <si>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</si>
  <si>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</si>
  <si>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</si>
  <si>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</si>
  <si>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</si>
  <si>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</si>
  <si>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</si>
  <si>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</si>
  <si>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</si>
  <si>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</si>
  <si>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</si>
  <si>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</si>
  <si>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</si>
  <si>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</si>
  <si>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</si>
  <si>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</si>
  <si>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</si>
  <si>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</si>
  <si>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</si>
  <si>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</si>
  <si>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</si>
  <si>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</si>
  <si>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</si>
  <si>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</si>
  <si>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</si>
  <si>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</si>
  <si>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</si>
  <si>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</si>
  <si>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</si>
  <si>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</si>
  <si>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</si>
  <si>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</si>
  <si>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</si>
  <si>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</si>
  <si>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</si>
  <si>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</si>
  <si>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</si>
  <si>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</si>
  <si>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</si>
  <si>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</si>
  <si>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</si>
  <si>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</si>
  <si>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</si>
  <si>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</si>
  <si>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</si>
  <si>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</si>
  <si>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</si>
  <si>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</si>
  <si>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</si>
  <si>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</si>
  <si>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</si>
  <si>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</si>
  <si>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</si>
  <si>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</si>
  <si>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</si>
  <si>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</si>
  <si>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</si>
  <si>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</si>
  <si>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</si>
  <si>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</si>
  <si>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</si>
  <si>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</si>
  <si>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</si>
  <si>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</si>
  <si>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</si>
  <si>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</si>
  <si>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</si>
  <si>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</si>
  <si>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</si>
  <si>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</si>
  <si>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</si>
  <si>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</si>
  <si>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</si>
  <si>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</si>
  <si>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</si>
  <si>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</si>
  <si>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</si>
  <si>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</si>
  <si>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</si>
  <si>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</si>
  <si>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</si>
  <si>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</si>
  <si>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</si>
  <si>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</si>
  <si>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</si>
  <si>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</si>
  <si>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</si>
  <si>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</si>
  <si>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</si>
  <si>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</si>
  <si>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</si>
  <si>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</si>
  <si>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</si>
  <si>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</si>
  <si>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</si>
  <si>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</si>
  <si>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</si>
  <si>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</si>
  <si>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</si>
  <si>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</si>
  <si>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</si>
  <si>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</si>
  <si>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</si>
  <si>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</si>
  <si>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</si>
  <si>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</si>
  <si>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</si>
  <si>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</si>
  <si>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</si>
  <si>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</si>
  <si>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</si>
  <si>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</si>
  <si>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</si>
  <si>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</si>
  <si>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</si>
  <si>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</si>
  <si>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</si>
  <si>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</si>
  <si>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</si>
  <si>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</si>
  <si>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</si>
  <si>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</si>
  <si>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</si>
  <si>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</si>
  <si>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</si>
  <si>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</si>
  <si>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</si>
  <si>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</si>
  <si>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</si>
  <si>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</si>
  <si>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</si>
  <si>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</si>
  <si>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</si>
  <si>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</si>
  <si>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</si>
  <si>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</si>
  <si>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</si>
  <si>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</si>
  <si>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</si>
  <si>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</si>
  <si>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</si>
  <si>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</si>
  <si>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</si>
  <si>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</si>
  <si>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</si>
  <si>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</si>
  <si>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</si>
  <si>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</si>
  <si>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</si>
  <si>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</si>
  <si>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</si>
  <si>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</si>
  <si>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</si>
  <si>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</si>
  <si>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</si>
  <si>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</si>
  <si>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</si>
  <si>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</si>
  <si>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</si>
  <si>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</si>
  <si>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</si>
  <si>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</si>
  <si>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</si>
  <si>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</si>
  <si>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</si>
  <si>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</si>
  <si>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</si>
  <si>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</si>
  <si>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</si>
  <si>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</si>
  <si>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</si>
  <si>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</si>
  <si>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</si>
  <si>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</si>
  <si>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</si>
  <si>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</si>
  <si>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</si>
  <si>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</si>
  <si>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</si>
  <si>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</si>
  <si>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</si>
  <si>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</si>
  <si>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</si>
  <si>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</si>
  <si>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</si>
  <si>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</si>
  <si>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</si>
  <si>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</si>
  <si>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</si>
  <si>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</si>
  <si>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</si>
  <si>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</si>
  <si>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</si>
  <si>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</si>
  <si>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</si>
  <si>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</si>
  <si>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</si>
  <si>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</si>
  <si>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</si>
  <si>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</si>
  <si>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</si>
  <si>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</si>
  <si>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</si>
  <si>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</si>
  <si>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</si>
  <si>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</si>
  <si>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</si>
  <si>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</si>
  <si>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</si>
  <si>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</si>
  <si>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</si>
  <si>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</si>
  <si>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</si>
  <si>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</si>
  <si>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</si>
  <si>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</si>
  <si>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</si>
  <si>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</si>
  <si>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</si>
  <si>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</si>
  <si>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</si>
  <si>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</si>
  <si>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</si>
  <si>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</si>
  <si>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</si>
  <si>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</si>
  <si>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</si>
  <si>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</si>
  <si>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</si>
  <si>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</si>
  <si>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</si>
  <si>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</si>
  <si>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</si>
  <si>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</si>
  <si>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</si>
  <si>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</si>
  <si>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</si>
  <si>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</si>
  <si>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</si>
  <si>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</si>
  <si>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</si>
  <si>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</si>
  <si>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</si>
  <si>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</si>
  <si>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</si>
  <si>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</si>
  <si>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</si>
  <si>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</si>
  <si>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</si>
  <si>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</si>
  <si>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</si>
  <si>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</si>
  <si>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</si>
  <si>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</si>
  <si>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</si>
  <si>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</si>
  <si>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</si>
  <si>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</si>
  <si>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</si>
  <si>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</si>
  <si>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</si>
  <si>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</si>
  <si>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</si>
  <si>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</si>
  <si>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</si>
  <si>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</si>
  <si>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</si>
  <si>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</si>
  <si>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</si>
  <si>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</si>
  <si>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</si>
  <si>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</si>
  <si>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</si>
  <si>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</si>
  <si>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</si>
  <si>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</si>
  <si>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</si>
  <si>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</si>
  <si>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</si>
  <si>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</si>
  <si>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</si>
  <si>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</si>
  <si>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</si>
  <si>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</si>
  <si>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</si>
  <si>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</si>
  <si>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</si>
  <si>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</si>
  <si>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</si>
  <si>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</si>
  <si>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</si>
  <si>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</si>
  <si>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</si>
  <si>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</si>
  <si>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</si>
  <si>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</si>
  <si>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</si>
  <si>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</si>
  <si>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</si>
  <si>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</si>
  <si>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</si>
  <si>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</si>
  <si>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</si>
  <si>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</si>
  <si>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</si>
  <si>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</si>
  <si>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</si>
  <si>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</si>
  <si>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</si>
  <si>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</si>
  <si>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</si>
  <si>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</si>
  <si>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</si>
  <si>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</si>
  <si>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</si>
  <si>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</si>
  <si>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</si>
  <si>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</si>
  <si>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</si>
  <si>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</si>
  <si>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</si>
  <si>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</si>
  <si>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</si>
  <si>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</si>
  <si>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</si>
  <si>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</si>
  <si>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</si>
  <si>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</si>
  <si>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</si>
  <si>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</si>
  <si>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</si>
  <si>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</si>
  <si>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</si>
  <si>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</si>
  <si>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</si>
  <si>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</si>
  <si>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</si>
  <si>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</si>
  <si>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</si>
  <si>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</si>
  <si>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</si>
  <si>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</si>
  <si>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</si>
  <si>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</si>
  <si>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</si>
  <si>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</si>
  <si>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</si>
  <si>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</si>
  <si>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</si>
  <si>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</si>
  <si>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</si>
  <si>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</si>
  <si>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</si>
  <si>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</si>
  <si>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</si>
  <si>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</si>
  <si>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</si>
  <si>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</si>
  <si>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</si>
  <si>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</si>
  <si>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</si>
  <si>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</si>
  <si>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</si>
  <si>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</si>
  <si>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</si>
  <si>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</si>
  <si>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</si>
  <si>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</si>
  <si>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</si>
  <si>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</si>
  <si>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</si>
  <si>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</si>
  <si>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</si>
  <si>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</si>
  <si>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</si>
  <si>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</si>
  <si>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</si>
  <si>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</si>
  <si>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</si>
  <si>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</si>
  <si>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</si>
  <si>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</si>
  <si>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</si>
  <si>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</si>
  <si>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</si>
  <si>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</si>
  <si>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</si>
  <si>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</si>
  <si>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</si>
  <si>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</si>
  <si>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</si>
  <si>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</si>
  <si>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</si>
  <si>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</si>
  <si>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</si>
  <si>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</si>
  <si>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</si>
  <si>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</si>
  <si>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</si>
  <si>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</si>
  <si>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</si>
  <si>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</si>
  <si>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</si>
  <si>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</si>
  <si>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</si>
  <si>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</si>
  <si>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</si>
  <si>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</si>
  <si>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</si>
  <si>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</si>
  <si>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</si>
  <si>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</si>
  <si>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</si>
  <si>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</si>
  <si>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</si>
  <si>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</si>
  <si>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</si>
  <si>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</si>
  <si>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</si>
  <si>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</si>
  <si>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</si>
  <si>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</si>
  <si>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</si>
  <si>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</si>
  <si>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</si>
  <si>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</si>
  <si>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</si>
  <si>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</si>
  <si>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</si>
  <si>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</si>
  <si>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</si>
  <si>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</si>
  <si>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</si>
  <si>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</si>
  <si>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</si>
  <si>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</si>
  <si>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</si>
  <si>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</si>
  <si>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</si>
  <si>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</si>
  <si>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</si>
  <si>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</si>
  <si>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</si>
  <si>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</si>
  <si>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</si>
  <si>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</si>
  <si>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</si>
  <si>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</si>
  <si>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</si>
  <si>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</si>
  <si>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</si>
  <si>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</si>
  <si>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</si>
  <si>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</si>
  <si>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</si>
  <si>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</si>
  <si>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</si>
  <si>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</si>
  <si>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</si>
  <si>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</si>
  <si>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</si>
  <si>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</si>
  <si>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</si>
  <si>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</si>
  <si>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</si>
  <si>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</si>
  <si>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</si>
  <si>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</si>
  <si>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</si>
  <si>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</si>
  <si>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</si>
  <si>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</si>
  <si>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</si>
  <si>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</si>
  <si>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</si>
  <si>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</si>
  <si>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</si>
  <si>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</si>
  <si>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</si>
  <si>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</si>
  <si>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</si>
  <si>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</si>
  <si>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</si>
  <si>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</si>
  <si>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</si>
  <si>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</si>
  <si>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</si>
  <si>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</si>
  <si>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</si>
  <si>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</si>
  <si>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</si>
  <si>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</si>
  <si>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</si>
  <si>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</si>
  <si>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</si>
  <si>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</si>
  <si>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</si>
  <si>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</si>
  <si>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</si>
  <si>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</si>
  <si>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</si>
  <si>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</si>
  <si>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</si>
  <si>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</si>
  <si>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</si>
  <si>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</si>
  <si>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</si>
  <si>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</si>
  <si>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</si>
  <si>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</si>
  <si>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</si>
  <si>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</si>
  <si>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</si>
  <si>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</si>
  <si>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</si>
  <si>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</si>
  <si>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</si>
  <si>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</si>
  <si>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</si>
  <si>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</si>
  <si>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</si>
  <si>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</si>
  <si>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</si>
  <si>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</si>
  <si>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</si>
  <si>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</si>
  <si>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</si>
  <si>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</si>
  <si>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</si>
  <si>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</si>
  <si>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</si>
  <si>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</si>
  <si>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</si>
  <si>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</si>
  <si>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</si>
  <si>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</si>
  <si>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</si>
  <si>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</si>
  <si>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</si>
  <si>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</si>
  <si>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</si>
  <si>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</si>
  <si>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</si>
  <si>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</si>
  <si>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</si>
  <si>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</si>
  <si>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</si>
  <si>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</si>
  <si>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</si>
  <si>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</si>
  <si>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</si>
  <si>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</si>
  <si>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</si>
  <si>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</si>
  <si>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</si>
  <si>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</si>
  <si>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</si>
  <si>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</si>
  <si>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</si>
  <si>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</si>
  <si>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</si>
  <si>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</si>
  <si>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</si>
  <si>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</si>
  <si>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</si>
  <si>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</si>
  <si>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</si>
  <si>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</si>
  <si>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</si>
  <si>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</si>
  <si>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</si>
  <si>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</si>
  <si>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</si>
  <si>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</si>
  <si>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</si>
  <si>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</si>
  <si>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</si>
  <si>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</si>
  <si>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</si>
  <si>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</si>
  <si>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</si>
  <si>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</si>
  <si>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</si>
  <si>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</si>
  <si>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</si>
  <si>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</si>
  <si>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</si>
  <si>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</si>
  <si>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</si>
  <si>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</si>
  <si>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</si>
  <si>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</si>
  <si>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</si>
  <si>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</si>
  <si>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</si>
  <si>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</si>
  <si>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</si>
  <si>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</si>
  <si>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</si>
  <si>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</si>
  <si>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</si>
  <si>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</si>
  <si>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</si>
  <si>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</si>
  <si>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</si>
  <si>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</si>
  <si>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</si>
  <si>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</si>
  <si>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</si>
  <si>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</si>
  <si>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</si>
  <si>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</si>
  <si>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</si>
  <si>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</si>
  <si>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</si>
  <si>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</si>
  <si>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</si>
  <si>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</si>
  <si>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</si>
  <si>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</si>
  <si>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</si>
  <si>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</si>
  <si>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</si>
  <si>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</si>
  <si>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</si>
  <si>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</si>
  <si>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</si>
  <si>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</si>
  <si>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</si>
  <si>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</si>
  <si>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</si>
  <si>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</si>
  <si>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</si>
  <si>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</si>
  <si>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</si>
  <si>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</si>
  <si>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</si>
  <si>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</si>
  <si>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</si>
  <si>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</si>
  <si>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</si>
  <si>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</si>
  <si>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</si>
  <si>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</si>
  <si>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</si>
  <si>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</si>
  <si>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</si>
  <si>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</si>
  <si>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</si>
  <si>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</si>
  <si>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</si>
  <si>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</si>
  <si>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</si>
  <si>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</si>
  <si>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</si>
  <si>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</si>
  <si>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</si>
  <si>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</si>
  <si>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</si>
  <si>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</si>
  <si>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</si>
  <si>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</si>
  <si>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</si>
  <si>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</si>
  <si>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</si>
  <si>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</si>
  <si>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</si>
  <si>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</si>
  <si>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</si>
  <si>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</si>
  <si>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</si>
  <si>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</si>
  <si>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</si>
  <si>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</si>
  <si>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</si>
  <si>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</si>
  <si>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</si>
  <si>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</si>
  <si>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</si>
  <si>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</si>
  <si>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</si>
  <si>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</si>
  <si>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</si>
  <si>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</si>
  <si>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</si>
  <si>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</si>
  <si>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</si>
  <si>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</si>
  <si>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</si>
  <si>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</si>
  <si>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</si>
  <si>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</si>
  <si>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</si>
  <si>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</si>
  <si>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</si>
  <si>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</si>
  <si>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</si>
  <si>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</si>
  <si>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</si>
  <si>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</si>
  <si>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</si>
  <si>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</si>
  <si>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</si>
  <si>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</si>
  <si>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</si>
  <si>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</si>
  <si>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</si>
  <si>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</si>
  <si>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</si>
  <si>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</si>
  <si>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</si>
  <si>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</si>
  <si>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</si>
  <si>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</si>
  <si>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</si>
  <si>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</si>
  <si>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</si>
  <si>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</si>
  <si>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</si>
  <si>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</si>
  <si>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</si>
  <si>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</si>
  <si>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</si>
  <si>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</si>
  <si>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</si>
  <si>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</si>
  <si>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</si>
  <si>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</si>
  <si>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</si>
  <si>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</si>
  <si>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</si>
  <si>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</si>
  <si>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</si>
  <si>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</si>
  <si>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</si>
  <si>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</si>
  <si>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</si>
  <si>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</si>
  <si>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</si>
  <si>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</si>
  <si>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</si>
  <si>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</si>
  <si>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</si>
  <si>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</si>
  <si>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</si>
  <si>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</si>
  <si>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</si>
  <si>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</si>
  <si>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</si>
  <si>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</si>
  <si>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</si>
  <si>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</si>
  <si>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</si>
  <si>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</si>
  <si>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</si>
  <si>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</si>
  <si>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</si>
  <si>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</si>
  <si>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</si>
  <si>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</si>
  <si>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</si>
  <si>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</si>
  <si>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</si>
  <si>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</si>
  <si>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</si>
  <si>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</si>
  <si>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</si>
  <si>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</si>
  <si>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</si>
  <si>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</si>
  <si>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</si>
  <si>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</si>
  <si>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</si>
  <si>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</si>
  <si>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</si>
  <si>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</si>
  <si>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</si>
  <si>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</si>
  <si>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</si>
  <si>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</si>
  <si>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</si>
  <si>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</si>
  <si>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</si>
  <si>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</si>
  <si>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</si>
  <si>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</si>
  <si>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</si>
  <si>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</si>
  <si>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</si>
  <si>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</si>
  <si>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</si>
  <si>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</si>
  <si>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</si>
  <si>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</si>
  <si>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</si>
  <si>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</si>
  <si>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</si>
  <si>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</si>
  <si>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</si>
  <si>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</si>
  <si>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</si>
  <si>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</si>
  <si>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</si>
  <si>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</si>
  <si>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</si>
  <si>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</si>
  <si>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</si>
  <si>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</si>
  <si>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</si>
  <si>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</si>
  <si>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</si>
  <si>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</si>
  <si>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</si>
  <si>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</si>
  <si>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</si>
  <si>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</si>
  <si>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</si>
  <si>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</si>
  <si>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</si>
  <si>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</si>
  <si>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</si>
  <si>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</si>
  <si>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</si>
  <si>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</si>
  <si>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</si>
  <si>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</si>
  <si>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</si>
  <si>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</si>
  <si>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</si>
  <si>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</si>
  <si>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</si>
  <si>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</si>
  <si>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</si>
  <si>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</si>
  <si>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</si>
  <si>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</si>
  <si>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</si>
  <si>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</si>
  <si>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</si>
  <si>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</si>
  <si>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</si>
  <si>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</si>
  <si>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</si>
  <si>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</si>
  <si>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</si>
  <si>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</si>
  <si>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</si>
  <si>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</si>
  <si>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</si>
  <si>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</si>
  <si>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</si>
  <si>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</si>
  <si>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</si>
  <si>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</si>
  <si>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</si>
  <si>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</si>
  <si>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</si>
  <si>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</si>
  <si>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</si>
  <si>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</si>
  <si>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</si>
  <si>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</si>
  <si>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</si>
  <si>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</si>
  <si>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</si>
  <si>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</si>
  <si>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</si>
  <si>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</si>
  <si>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</si>
  <si>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</si>
  <si>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</si>
  <si>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</si>
  <si>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</si>
  <si>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</si>
  <si>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</si>
  <si>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</si>
  <si>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</si>
  <si>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</si>
  <si>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</si>
  <si>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</si>
  <si>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</si>
  <si>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</si>
  <si>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</si>
  <si>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</si>
  <si>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</si>
  <si>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</si>
  <si>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</si>
  <si>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</si>
  <si>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</si>
  <si>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</si>
  <si>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</si>
  <si>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</si>
  <si>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</si>
  <si>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</si>
  <si>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</si>
  <si>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</si>
  <si>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</si>
  <si>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</si>
  <si>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</si>
  <si>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</si>
  <si>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</si>
  <si>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</si>
  <si>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</si>
  <si>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</si>
  <si>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</si>
  <si>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</si>
  <si>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</si>
  <si>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</si>
  <si>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</si>
  <si>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</si>
  <si>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</si>
  <si>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</si>
  <si>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</si>
  <si>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</si>
  <si>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</si>
  <si>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</si>
  <si>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</si>
  <si>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</si>
  <si>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</si>
  <si>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</si>
  <si>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</si>
  <si>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</si>
  <si>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</si>
  <si>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</si>
  <si>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</si>
  <si>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</si>
  <si>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</si>
  <si>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</si>
  <si>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</si>
  <si>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</si>
  <si>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</si>
  <si>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</si>
  <si>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</si>
  <si>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</si>
  <si>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</si>
  <si>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</si>
  <si>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</si>
  <si>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</si>
  <si>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</si>
  <si>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</si>
  <si>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</si>
  <si>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</si>
  <si>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</si>
  <si>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</si>
  <si>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</si>
  <si>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</si>
  <si>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</si>
  <si>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</si>
  <si>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</si>
  <si>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</si>
  <si>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</si>
  <si>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</si>
  <si>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</si>
  <si>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</si>
  <si>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</si>
  <si>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</si>
  <si>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</si>
  <si>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</si>
  <si>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</si>
  <si>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</si>
  <si>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</si>
  <si>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</si>
  <si>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</si>
  <si>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</si>
  <si>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</si>
  <si>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</si>
  <si>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</si>
  <si>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</si>
  <si>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</si>
  <si>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</si>
  <si>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</si>
  <si>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</si>
  <si>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</si>
  <si>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</si>
  <si>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</si>
  <si>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</si>
  <si>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</si>
  <si>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</si>
  <si>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</si>
  <si>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</si>
  <si>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</si>
  <si>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</si>
  <si>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</si>
  <si>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</si>
  <si>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</si>
  <si>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</si>
  <si>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</si>
  <si>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</si>
  <si>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</si>
  <si>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</si>
  <si>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</si>
  <si>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</si>
  <si>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</si>
  <si>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</si>
  <si>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</si>
  <si>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</si>
  <si>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</si>
  <si>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</si>
  <si>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</si>
  <si>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</si>
  <si>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</si>
  <si>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</si>
  <si>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</si>
  <si>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</si>
  <si>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</si>
  <si>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</si>
  <si>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</si>
  <si>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</si>
  <si>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</si>
  <si>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</si>
  <si>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</si>
  <si>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</si>
  <si>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</si>
  <si>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</si>
  <si>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</si>
  <si>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</si>
  <si>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</si>
  <si>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</si>
  <si>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</si>
  <si>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</si>
  <si>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</si>
  <si>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</si>
  <si>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</si>
  <si>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</si>
  <si>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</si>
  <si>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</si>
  <si>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</si>
  <si>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</si>
  <si>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</si>
  <si>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</si>
  <si>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</si>
  <si>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</si>
  <si>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</si>
  <si>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</si>
  <si>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</si>
  <si>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</si>
  <si>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</si>
  <si>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</si>
  <si>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</si>
  <si>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</si>
  <si>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</si>
  <si>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</si>
  <si>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</si>
  <si>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</si>
  <si>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</si>
  <si>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</si>
  <si>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</si>
  <si>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</si>
  <si>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</si>
  <si>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</si>
  <si>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</si>
  <si>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</si>
  <si>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</si>
  <si>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</si>
  <si>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</si>
  <si>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</si>
  <si>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</si>
  <si>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</si>
  <si>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</si>
  <si>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</si>
  <si>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</si>
  <si>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</si>
  <si>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</si>
  <si>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</si>
  <si>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</si>
  <si>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</si>
  <si>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</si>
  <si>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</si>
  <si>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</si>
  <si>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</si>
  <si>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</si>
  <si>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</si>
  <si>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</si>
  <si>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</si>
  <si>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</si>
  <si>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</si>
  <si>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</si>
  <si>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</si>
  <si>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</si>
  <si>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</si>
  <si>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</si>
  <si>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</si>
  <si>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</si>
  <si>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</si>
  <si>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</si>
  <si>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</si>
  <si>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</si>
  <si>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</si>
  <si>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</si>
  <si>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</si>
  <si>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</si>
  <si>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</si>
  <si>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</si>
  <si>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</si>
  <si>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</si>
  <si>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</si>
  <si>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</si>
  <si>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</si>
  <si>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</si>
  <si>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</si>
  <si>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</si>
  <si>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</si>
  <si>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</si>
  <si>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</si>
  <si>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</si>
  <si>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</si>
  <si>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</si>
  <si>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</si>
  <si>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</si>
  <si>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</si>
  <si>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</si>
  <si>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</si>
  <si>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</si>
  <si>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</si>
  <si>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</si>
  <si>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</si>
  <si>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</si>
  <si>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</si>
  <si>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</si>
  <si>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</si>
  <si>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</si>
  <si>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</si>
  <si>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</si>
  <si>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</si>
  <si>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</si>
  <si>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</si>
  <si>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</si>
  <si>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</si>
  <si>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</si>
  <si>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</si>
  <si>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</si>
  <si>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</si>
  <si>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</si>
  <si>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</si>
  <si>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</si>
  <si>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</si>
  <si>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</si>
  <si>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</si>
  <si>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</si>
  <si>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</si>
  <si>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</si>
  <si>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</si>
  <si>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</si>
  <si>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</si>
  <si>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</si>
  <si>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</si>
  <si>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</si>
  <si>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</si>
  <si>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</si>
  <si>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</si>
  <si>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</si>
  <si>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</si>
  <si>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</si>
  <si>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</si>
  <si>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</si>
  <si>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</si>
  <si>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</si>
  <si>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</si>
  <si>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</si>
  <si>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</si>
  <si>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</si>
  <si>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</si>
  <si>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</si>
  <si>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</si>
  <si>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</si>
  <si>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</si>
  <si>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</si>
  <si>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</si>
  <si>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</si>
  <si>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</si>
  <si>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</si>
  <si>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</si>
  <si>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</si>
  <si>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</si>
  <si>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</si>
  <si>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</si>
  <si>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</si>
  <si>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</si>
  <si>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</si>
  <si>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</si>
  <si>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</si>
  <si>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</si>
  <si>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</si>
  <si>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</si>
  <si>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</si>
  <si>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</si>
  <si>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</si>
  <si>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</si>
  <si>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</si>
  <si>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</si>
  <si>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</si>
  <si>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</si>
  <si>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</si>
  <si>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</si>
  <si>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</si>
  <si>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</si>
  <si>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</si>
  <si>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</si>
  <si>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</si>
  <si>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</si>
  <si>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</si>
  <si>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</si>
  <si>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</si>
  <si>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</si>
  <si>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</si>
  <si>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</si>
  <si>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</si>
  <si>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</si>
  <si>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</si>
  <si>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</si>
  <si>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</si>
  <si>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</si>
  <si>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</si>
  <si>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</si>
  <si>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</si>
  <si>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</si>
  <si>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</si>
  <si>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</si>
  <si>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</si>
  <si>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</si>
  <si>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</si>
  <si>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</si>
  <si>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</si>
  <si>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</si>
  <si>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</si>
  <si>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</si>
  <si>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</si>
  <si>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</si>
  <si>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</si>
  <si>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</si>
  <si>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</si>
  <si>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</si>
  <si>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</si>
  <si>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</si>
  <si>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</si>
  <si>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</si>
  <si>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</si>
  <si>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</si>
  <si>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</si>
  <si>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</si>
  <si>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</si>
  <si>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</si>
  <si>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</si>
  <si>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</si>
  <si>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</si>
  <si>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</si>
  <si>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</si>
  <si>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</si>
  <si>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</si>
  <si>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</si>
  <si>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</si>
  <si>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</si>
  <si>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</si>
  <si>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</si>
  <si>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</si>
  <si>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</si>
  <si>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</si>
  <si>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</si>
  <si>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</si>
  <si>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</si>
  <si>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</si>
  <si>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</si>
  <si>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</si>
  <si>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</si>
  <si>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</si>
  <si>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</si>
  <si>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</si>
  <si>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</si>
  <si>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</si>
  <si>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</si>
  <si>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</si>
  <si>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</si>
  <si>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</si>
  <si>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</si>
  <si>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</si>
  <si>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</si>
  <si>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</si>
  <si>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</si>
  <si>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</si>
  <si>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</si>
  <si>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</si>
  <si>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</si>
  <si>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</si>
  <si>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</si>
  <si>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</si>
  <si>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</si>
  <si>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</si>
  <si>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</si>
  <si>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</si>
  <si>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</si>
  <si>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</si>
  <si>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</si>
  <si>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</si>
  <si>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</si>
  <si>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</si>
  <si>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</si>
  <si>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</si>
  <si>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</si>
  <si>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</si>
  <si>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</si>
  <si>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</si>
  <si>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</si>
  <si>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</si>
  <si>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</si>
  <si>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</si>
  <si>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</si>
  <si>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</si>
  <si>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</si>
  <si>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</si>
  <si>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</si>
  <si>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</si>
  <si>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</si>
  <si>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</si>
  <si>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</si>
  <si>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</si>
  <si>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</si>
  <si>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</si>
  <si>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</si>
  <si>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</si>
  <si>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</si>
  <si>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</si>
  <si>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</si>
  <si>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</si>
  <si>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</si>
  <si>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</si>
  <si>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</si>
  <si>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</si>
  <si>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</si>
  <si>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</si>
  <si>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</si>
  <si>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</si>
  <si>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</si>
  <si>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</si>
  <si>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</si>
  <si>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</si>
  <si>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</si>
  <si>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</si>
  <si>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</si>
  <si>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</si>
  <si>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</si>
  <si>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</si>
  <si>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</si>
  <si>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</si>
  <si>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</si>
  <si>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</si>
  <si>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</si>
  <si>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</si>
  <si>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</si>
  <si>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</si>
  <si>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</si>
  <si>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</si>
  <si>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</si>
  <si>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</si>
  <si>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</si>
  <si>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</si>
  <si>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</si>
  <si>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</si>
  <si>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</si>
  <si>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</si>
  <si>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</si>
  <si>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</si>
  <si>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</si>
  <si>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</si>
  <si>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</si>
  <si>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</si>
  <si>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</si>
  <si>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</si>
  <si>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</si>
  <si>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</si>
  <si>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</si>
  <si>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</si>
  <si>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</si>
  <si>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</si>
  <si>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</si>
  <si>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</si>
  <si>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</si>
  <si>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</si>
  <si>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</si>
  <si>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</si>
  <si>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</si>
  <si>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</si>
  <si>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</si>
  <si>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</si>
  <si>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</si>
  <si>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</si>
  <si>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</si>
  <si>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</si>
  <si>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</si>
  <si>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</si>
  <si>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</si>
  <si>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</si>
  <si>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</si>
  <si>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</si>
  <si>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</si>
  <si>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</si>
  <si>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</si>
  <si>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</si>
  <si>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</si>
  <si>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</si>
  <si>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</si>
  <si>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</si>
  <si>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</si>
  <si>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</si>
  <si>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</si>
  <si>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</si>
  <si>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</si>
  <si>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</si>
  <si>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</si>
  <si>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</si>
  <si>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</si>
  <si>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</si>
  <si>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</si>
  <si>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</si>
  <si>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</si>
  <si>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</si>
  <si>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</si>
  <si>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</si>
  <si>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</si>
  <si>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</si>
  <si>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</si>
  <si>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</si>
  <si>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</si>
  <si>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</si>
  <si>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</si>
  <si>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</si>
  <si>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</si>
  <si>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</si>
  <si>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</si>
  <si>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</si>
  <si>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</si>
  <si>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</si>
  <si>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</si>
  <si>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</si>
  <si>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</si>
  <si>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</si>
  <si>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</si>
  <si>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</si>
  <si>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</si>
  <si>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</si>
  <si>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</si>
  <si>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</si>
  <si>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</si>
  <si>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</si>
  <si>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</si>
  <si>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</si>
  <si>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</si>
  <si>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</si>
  <si>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</si>
  <si>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</si>
  <si>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</si>
  <si>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</si>
  <si>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</si>
  <si>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</si>
  <si>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</si>
  <si>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</si>
  <si>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</si>
  <si>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</si>
  <si>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</si>
  <si>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</si>
  <si>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</si>
  <si>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</si>
  <si>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</si>
  <si>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</si>
  <si>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</si>
  <si>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</si>
  <si>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</si>
  <si>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</si>
  <si>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</si>
  <si>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</si>
  <si>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</si>
  <si>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</si>
  <si>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</si>
  <si>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</si>
  <si>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</si>
  <si>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</si>
  <si>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</si>
  <si>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</si>
  <si>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</si>
  <si>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</si>
  <si>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</si>
  <si>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</si>
  <si>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</si>
  <si>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</si>
  <si>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</si>
  <si>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</si>
  <si>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</si>
  <si>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</si>
  <si>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</si>
  <si>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</si>
  <si>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</si>
  <si>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</si>
  <si>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</si>
  <si>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</si>
  <si>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</si>
  <si>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</si>
  <si>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</si>
  <si>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</si>
  <si>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</si>
  <si>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</si>
  <si>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</si>
  <si>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</si>
  <si>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</si>
  <si>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</si>
  <si>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</si>
  <si>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</si>
  <si>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</si>
  <si>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</si>
  <si>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</si>
  <si>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</si>
  <si>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</si>
  <si>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</si>
  <si>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</si>
  <si>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</si>
  <si>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</si>
  <si>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</si>
  <si>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</si>
  <si>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</si>
  <si>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</si>
  <si>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</si>
  <si>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</si>
  <si>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</si>
  <si>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</si>
  <si>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</si>
  <si>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</si>
  <si>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</si>
  <si>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</si>
  <si>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</si>
  <si>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</si>
  <si>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</si>
  <si>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</si>
  <si>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</si>
  <si>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</si>
  <si>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</si>
  <si>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</si>
  <si>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</si>
  <si>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</si>
  <si>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</si>
  <si>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</si>
  <si>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</si>
  <si>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</si>
  <si>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</si>
  <si>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</si>
  <si>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</si>
  <si>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</si>
  <si>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</si>
  <si>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</si>
  <si>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</si>
  <si>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</si>
  <si>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</si>
  <si>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</si>
  <si>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</si>
  <si>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</si>
  <si>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</si>
  <si>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</si>
  <si>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</si>
  <si>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</si>
  <si>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</si>
  <si>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</si>
  <si>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</si>
  <si>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</si>
  <si>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</si>
  <si>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</si>
  <si>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</si>
  <si>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</si>
  <si>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</si>
  <si>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</si>
  <si>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</si>
  <si>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</si>
  <si>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</si>
  <si>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</si>
  <si>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</si>
  <si>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</si>
  <si>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</si>
  <si>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</si>
  <si>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</si>
  <si>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</si>
  <si>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</si>
  <si>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</si>
  <si>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</si>
  <si>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</si>
  <si>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</si>
  <si>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</si>
  <si>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</si>
  <si>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</si>
  <si>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</si>
  <si>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</si>
  <si>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</si>
  <si>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</si>
  <si>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</si>
  <si>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</si>
  <si>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</si>
  <si>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</si>
  <si>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</si>
  <si>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</si>
  <si>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</si>
  <si>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</si>
  <si>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</si>
  <si>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</si>
  <si>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</si>
  <si>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</si>
  <si>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</si>
  <si>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</si>
  <si>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</si>
  <si>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</si>
  <si>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</si>
  <si>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</si>
  <si>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</si>
  <si>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</si>
  <si>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</si>
  <si>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</si>
  <si>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</si>
  <si>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</si>
  <si>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</si>
  <si>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</si>
  <si>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</si>
  <si>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</si>
  <si>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</si>
  <si>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</si>
  <si>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</si>
  <si>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</si>
  <si>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</si>
  <si>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</si>
  <si>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</si>
  <si>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</si>
  <si>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</si>
  <si>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</si>
  <si>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</si>
  <si>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</si>
  <si>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</si>
  <si>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</si>
  <si>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</si>
  <si>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</si>
  <si>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</si>
  <si>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</si>
  <si>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</si>
  <si>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</si>
  <si>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</si>
  <si>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</si>
  <si>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</si>
  <si>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</si>
  <si>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</si>
  <si>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</si>
  <si>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</si>
  <si>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</si>
  <si>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</si>
  <si>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</si>
  <si>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</si>
  <si>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</si>
  <si>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</si>
  <si>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</si>
  <si>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</si>
  <si>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</si>
  <si>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</si>
  <si>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</si>
  <si>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</si>
  <si>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</si>
  <si>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</si>
  <si>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</si>
  <si>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</si>
  <si>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</si>
  <si>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</si>
  <si>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</si>
  <si>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</si>
  <si>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</si>
  <si>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</si>
  <si>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</si>
  <si>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</si>
  <si>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</si>
  <si>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</si>
  <si>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</si>
  <si>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</si>
  <si>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</si>
  <si>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</si>
  <si>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</si>
  <si>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</si>
  <si>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</si>
  <si>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</si>
  <si>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</si>
  <si>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</si>
  <si>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</si>
  <si>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</si>
  <si>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</si>
  <si>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</si>
  <si>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</si>
  <si>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</si>
  <si>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</si>
  <si>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</si>
  <si>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</si>
  <si>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</si>
  <si>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</si>
  <si>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</si>
  <si>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</si>
  <si>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</si>
  <si>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</si>
  <si>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</si>
  <si>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</si>
  <si>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</si>
  <si>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</si>
  <si>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</si>
  <si>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</si>
  <si>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</si>
  <si>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</si>
  <si>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</si>
  <si>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</si>
  <si>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</si>
  <si>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</si>
  <si>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</si>
  <si>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</si>
  <si>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</si>
  <si>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</si>
  <si>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</si>
  <si>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</si>
  <si>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</si>
  <si>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</si>
  <si>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</si>
  <si>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</si>
  <si>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</si>
  <si>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</si>
  <si>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</si>
  <si>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</si>
  <si>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</si>
  <si>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</si>
  <si>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</si>
  <si>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</si>
  <si>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</si>
  <si>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</si>
  <si>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</si>
  <si>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</si>
  <si>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</si>
  <si>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</si>
  <si>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</si>
  <si>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</si>
  <si>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</si>
  <si>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</si>
  <si>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</si>
  <si>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</si>
  <si>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</si>
  <si>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</si>
  <si>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</si>
  <si>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</si>
  <si>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</si>
  <si>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</si>
  <si>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</si>
  <si>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</si>
  <si>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</si>
  <si>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</si>
  <si>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</si>
  <si>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</si>
  <si>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</si>
  <si>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</si>
  <si>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</si>
  <si>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</si>
  <si>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</si>
  <si>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</si>
  <si>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</si>
  <si>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</si>
  <si>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</si>
  <si>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</si>
  <si>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</si>
  <si>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</si>
  <si>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</si>
  <si>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</si>
  <si>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</si>
  <si>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</si>
  <si>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</si>
  <si>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</si>
  <si>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</si>
  <si>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</si>
  <si>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</si>
  <si>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</si>
  <si>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</si>
  <si>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</si>
  <si>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</si>
  <si>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</si>
  <si>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</si>
  <si>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</si>
  <si>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</si>
  <si>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</si>
  <si>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</si>
  <si>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</si>
  <si>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</si>
  <si>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</si>
  <si>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</si>
  <si>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</si>
  <si>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</si>
  <si>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</si>
  <si>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</si>
  <si>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</si>
  <si>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</si>
  <si>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</si>
  <si>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</si>
  <si>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</si>
  <si>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</si>
  <si>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</si>
  <si>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</si>
  <si>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</si>
  <si>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</si>
  <si>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</si>
  <si>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</si>
  <si>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</si>
  <si>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</si>
  <si>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</si>
  <si>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</si>
  <si>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</si>
  <si>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</si>
  <si>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</si>
  <si>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</si>
  <si>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</si>
  <si>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</si>
  <si>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</si>
  <si>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</si>
  <si>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</si>
  <si>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</si>
  <si>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</si>
  <si>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</si>
  <si>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</si>
  <si>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</si>
  <si>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</si>
  <si>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</si>
  <si>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</si>
  <si>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</si>
  <si>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</si>
  <si>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</si>
  <si>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</si>
  <si>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</si>
  <si>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</si>
  <si>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</si>
  <si>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</si>
  <si>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</si>
  <si>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</si>
  <si>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</si>
  <si>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</si>
  <si>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</si>
  <si>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</si>
  <si>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</si>
  <si>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</si>
  <si>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</si>
  <si>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</si>
  <si>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</si>
  <si>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</si>
  <si>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</si>
  <si>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</si>
  <si>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</si>
  <si>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</si>
  <si>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</si>
  <si>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</si>
  <si>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</si>
  <si>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</si>
  <si>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</si>
  <si>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</si>
  <si>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</si>
  <si>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</si>
  <si>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</si>
  <si>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</si>
  <si>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</si>
  <si>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</si>
  <si>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</si>
  <si>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</si>
  <si>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</si>
  <si>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</si>
  <si>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</si>
  <si>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</si>
  <si>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</si>
  <si>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</si>
  <si>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</si>
  <si>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</si>
  <si>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</si>
  <si>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</si>
  <si>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</si>
  <si>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</si>
  <si>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</si>
  <si>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</si>
  <si>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</si>
  <si>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</si>
  <si>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</si>
  <si>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</si>
  <si>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</si>
  <si>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</si>
  <si>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</si>
  <si>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</si>
  <si>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</si>
  <si>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</si>
  <si>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</si>
  <si>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</si>
  <si>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</si>
  <si>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</si>
  <si>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</si>
  <si>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</si>
  <si>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</si>
  <si>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</si>
  <si>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</si>
  <si>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</si>
  <si>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</si>
  <si>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</si>
  <si>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</si>
  <si>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</si>
  <si>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</si>
  <si>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</si>
  <si>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</si>
  <si>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</si>
  <si>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</si>
  <si>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</si>
  <si>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</si>
  <si>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</si>
  <si>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</si>
  <si>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</si>
  <si>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</si>
  <si>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</si>
  <si>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</si>
  <si>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</si>
  <si>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</si>
  <si>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</si>
  <si>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</si>
  <si>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</si>
  <si>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</si>
  <si>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</si>
  <si>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</si>
  <si>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</si>
  <si>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</si>
  <si>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</si>
  <si>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</si>
  <si>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</si>
  <si>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</si>
  <si>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</si>
  <si>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</si>
  <si>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</si>
  <si>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</si>
  <si>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</si>
  <si>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</si>
  <si>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</si>
  <si>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</si>
  <si>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</si>
  <si>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</si>
  <si>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</si>
  <si>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</si>
  <si>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</si>
  <si>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</si>
  <si>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</si>
  <si>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</si>
  <si>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</si>
  <si>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</si>
  <si>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</si>
  <si>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</si>
  <si>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</si>
  <si>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</si>
  <si>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</si>
  <si>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</si>
  <si>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</si>
  <si>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</si>
  <si>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</si>
  <si>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</si>
  <si>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</si>
  <si>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</si>
  <si>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</si>
  <si>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</si>
  <si>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</si>
  <si>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</si>
  <si>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</si>
  <si>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</si>
  <si>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</si>
  <si>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</si>
  <si>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</si>
  <si>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</si>
  <si>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</si>
  <si>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</si>
  <si>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</si>
  <si>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</si>
  <si>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</si>
  <si>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</si>
  <si>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</si>
  <si>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</si>
  <si>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</si>
  <si>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</si>
  <si>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</si>
  <si>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</si>
  <si>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</si>
  <si>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</si>
  <si>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</si>
  <si>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</si>
  <si>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</si>
  <si>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</si>
  <si>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</si>
  <si>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</si>
  <si>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</si>
  <si>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</si>
  <si>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</si>
  <si>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</si>
  <si>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</si>
  <si>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</si>
  <si>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</si>
  <si>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</si>
  <si>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</si>
  <si>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</si>
  <si>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</si>
  <si>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</si>
  <si>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</si>
  <si>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</si>
  <si>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</si>
  <si>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</si>
  <si>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</si>
  <si>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</si>
  <si>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</si>
  <si>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</si>
  <si>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</si>
  <si>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</si>
  <si>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</si>
  <si>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</si>
  <si>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</si>
  <si>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</si>
  <si>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</si>
  <si>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</si>
  <si>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</si>
  <si>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</si>
  <si>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</si>
  <si>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</si>
  <si>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</si>
  <si>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</si>
  <si>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</si>
  <si>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</si>
  <si>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</si>
  <si>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</si>
  <si>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</si>
  <si>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</si>
  <si>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</si>
  <si>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</si>
  <si>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</si>
  <si>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</si>
  <si>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</si>
  <si>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</si>
  <si>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</si>
  <si>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</si>
  <si>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</si>
  <si>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</si>
  <si>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</si>
  <si>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</si>
  <si>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</si>
  <si>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</si>
  <si>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</si>
  <si>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</si>
  <si>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</si>
  <si>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</si>
  <si>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</si>
  <si>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</si>
  <si>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</si>
  <si>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</si>
  <si>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</si>
  <si>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</si>
  <si>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</si>
  <si>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</si>
  <si>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</si>
  <si>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</si>
  <si>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</si>
  <si>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</si>
  <si>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</si>
  <si>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</si>
  <si>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</si>
  <si>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</si>
  <si>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</si>
  <si>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</si>
  <si>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</si>
  <si>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</si>
  <si>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</si>
  <si>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</si>
  <si>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</si>
  <si>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</si>
  <si>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</si>
  <si>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</si>
  <si>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</si>
  <si>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</si>
  <si>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</si>
  <si>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</si>
  <si>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</si>
  <si>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</si>
  <si>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</si>
  <si>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</si>
  <si>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</si>
  <si>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</si>
  <si>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</si>
  <si>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</si>
  <si>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</si>
  <si>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</si>
  <si>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</si>
  <si>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</si>
  <si>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</si>
  <si>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</si>
  <si>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</si>
  <si>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</si>
  <si>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</si>
  <si>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</si>
  <si>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</si>
  <si>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</si>
  <si>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</si>
  <si>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</si>
  <si>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</si>
  <si>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</si>
  <si>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</si>
  <si>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</si>
  <si>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</si>
  <si>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</si>
  <si>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</si>
  <si>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</si>
  <si>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</si>
  <si>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</si>
  <si>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</si>
  <si>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</si>
  <si>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</si>
  <si>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</si>
  <si>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</si>
  <si>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</si>
  <si>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</si>
  <si>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</si>
  <si>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</si>
  <si>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</si>
  <si>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</si>
  <si>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</si>
  <si>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</si>
  <si>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</si>
  <si>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</si>
  <si>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</si>
  <si>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</si>
  <si>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</si>
  <si>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</si>
  <si>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</si>
  <si>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</si>
  <si>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</si>
  <si>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</si>
  <si>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</si>
  <si>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</si>
  <si>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</si>
  <si>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</si>
  <si>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</si>
  <si>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</si>
  <si>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</si>
  <si>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</si>
  <si>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</si>
  <si>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</si>
  <si>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</si>
  <si>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</si>
  <si>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</si>
  <si>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</si>
  <si>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</si>
  <si>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</si>
  <si>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</si>
  <si>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</si>
  <si>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</si>
  <si>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</si>
  <si>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</si>
  <si>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</si>
  <si>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</si>
  <si>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</si>
  <si>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</si>
  <si>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</si>
  <si>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</si>
  <si>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</si>
  <si>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</si>
  <si>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</si>
  <si>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</si>
  <si>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</si>
  <si>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</si>
  <si>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</si>
  <si>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</si>
  <si>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</si>
  <si>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</si>
  <si>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</si>
  <si>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</si>
  <si>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</si>
  <si>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</si>
  <si>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</si>
  <si>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</si>
  <si>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</si>
  <si>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</si>
  <si>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</si>
  <si>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</si>
  <si>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</si>
  <si>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</si>
  <si>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</si>
  <si>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</si>
  <si>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</si>
  <si>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</si>
  <si>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</si>
  <si>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</si>
  <si>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</si>
  <si>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</si>
  <si>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</si>
  <si>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</si>
  <si>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</si>
  <si>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</si>
  <si>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</si>
  <si>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</si>
  <si>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</si>
  <si>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</si>
  <si>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</si>
  <si>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</si>
  <si>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</si>
  <si>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</si>
  <si>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</si>
  <si>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</si>
  <si>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</si>
  <si>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</si>
  <si>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</si>
  <si>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</si>
  <si>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</si>
  <si>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</si>
  <si>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</si>
  <si>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</si>
  <si>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</si>
  <si>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</si>
  <si>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</si>
  <si>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</si>
  <si>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</si>
  <si>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</si>
  <si>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</si>
  <si>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</si>
  <si>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</si>
  <si>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</si>
  <si>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</si>
  <si>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</si>
  <si>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</si>
  <si>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</si>
  <si>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</si>
  <si>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</si>
  <si>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</si>
  <si>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</si>
  <si>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</si>
  <si>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</si>
  <si>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</si>
  <si>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</si>
  <si>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</si>
  <si>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</si>
  <si>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</si>
  <si>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</si>
  <si>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</si>
  <si>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</si>
  <si>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</si>
  <si>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</si>
  <si>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</si>
  <si>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</si>
  <si>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</si>
  <si>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</si>
  <si>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</si>
  <si>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</si>
  <si>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</si>
  <si>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</si>
  <si>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</si>
  <si>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</si>
  <si>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</si>
  <si>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</si>
  <si>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</si>
  <si>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</si>
  <si>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</si>
  <si>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</si>
  <si>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</si>
  <si>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</si>
  <si>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</si>
  <si>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</si>
  <si>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</si>
  <si>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</si>
  <si>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</si>
  <si>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</si>
  <si>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</si>
  <si>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</si>
  <si>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</si>
  <si>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</si>
  <si>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</si>
  <si>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</si>
  <si>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</si>
  <si>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</si>
  <si>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</si>
  <si>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</si>
  <si>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</si>
  <si>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</si>
  <si>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</si>
  <si>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</si>
  <si>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</si>
  <si>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</si>
  <si>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</si>
  <si>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</si>
  <si>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</si>
  <si>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</si>
  <si>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</si>
  <si>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</si>
  <si>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</si>
  <si>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</si>
  <si>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</si>
  <si>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</si>
  <si>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</si>
  <si>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</si>
  <si>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</si>
  <si>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</si>
  <si>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</si>
  <si>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</si>
  <si>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</si>
  <si>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</si>
  <si>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</si>
  <si>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</si>
  <si>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</si>
  <si>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</si>
  <si>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</si>
  <si>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</si>
  <si>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</si>
  <si>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</si>
  <si>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</si>
  <si>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</si>
  <si>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</si>
  <si>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</si>
  <si>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</si>
  <si>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</si>
  <si>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</si>
  <si>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</si>
  <si>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</si>
  <si>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</si>
  <si>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</si>
  <si>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</si>
  <si>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</si>
  <si>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</si>
  <si>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</si>
  <si>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</si>
  <si>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</si>
  <si>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</si>
  <si>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</si>
  <si>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</si>
  <si>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</si>
  <si>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</si>
  <si>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</si>
  <si>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</si>
  <si>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</si>
  <si>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</si>
  <si>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</si>
  <si>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</si>
  <si>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</si>
  <si>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</si>
  <si>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</si>
  <si>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</si>
  <si>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</si>
  <si>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</si>
  <si>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</si>
  <si>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</si>
  <si>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</si>
  <si>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</si>
  <si>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</si>
  <si>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</si>
  <si>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</si>
  <si>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</si>
  <si>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</si>
  <si>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</si>
  <si>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</si>
  <si>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</si>
  <si>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</si>
  <si>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</si>
  <si>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</si>
  <si>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</si>
  <si>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</si>
  <si>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</si>
  <si>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</si>
  <si>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</si>
  <si>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</si>
  <si>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</si>
  <si>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</si>
  <si>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</si>
  <si>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</si>
  <si>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</si>
  <si>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</si>
  <si>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</si>
  <si>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</si>
  <si>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</si>
  <si>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</si>
  <si>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</si>
  <si>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</si>
  <si>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</si>
  <si>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</si>
  <si>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</si>
  <si>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</si>
  <si>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</si>
  <si>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</si>
  <si>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</si>
  <si>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</si>
  <si>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</si>
  <si>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</si>
  <si>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</si>
  <si>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</si>
  <si>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</si>
  <si>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</si>
  <si>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</si>
  <si>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</si>
  <si>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</si>
  <si>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</si>
  <si>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</si>
  <si>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</si>
  <si>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</si>
  <si>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</si>
  <si>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</si>
  <si>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</si>
  <si>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</si>
  <si>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</si>
  <si>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</si>
  <si>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</si>
  <si>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</si>
  <si>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</si>
  <si>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</si>
  <si>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</si>
  <si>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</si>
  <si>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</si>
  <si>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</si>
  <si>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</si>
  <si>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</si>
  <si>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</si>
  <si>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</si>
  <si>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</si>
  <si>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</si>
  <si>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</si>
  <si>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</si>
  <si>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</si>
  <si>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</si>
  <si>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</si>
  <si>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</si>
  <si>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</si>
  <si>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</si>
  <si>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</si>
  <si>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</si>
  <si>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</si>
  <si>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</si>
  <si>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</si>
  <si>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</si>
  <si>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</si>
  <si>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</si>
  <si>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</si>
  <si>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</si>
  <si>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</si>
  <si>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</si>
  <si>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</si>
  <si>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</si>
  <si>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</si>
  <si>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</si>
  <si>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</si>
  <si>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</si>
  <si>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</si>
  <si>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</si>
  <si>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</si>
  <si>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</si>
  <si>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</si>
  <si>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</si>
  <si>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</si>
  <si>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</si>
  <si>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</si>
  <si>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</si>
  <si>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</si>
  <si>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</si>
  <si>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</si>
  <si>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</si>
  <si>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</si>
  <si>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</si>
  <si>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</si>
  <si>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</si>
  <si>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</si>
  <si>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</si>
  <si>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</si>
  <si>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</si>
  <si>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</si>
  <si>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</si>
  <si>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</si>
  <si>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</si>
  <si>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</si>
  <si>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</si>
  <si>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</si>
  <si>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</si>
  <si>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</si>
  <si>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</si>
  <si>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</si>
  <si>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</si>
  <si>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</si>
  <si>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</si>
  <si>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</si>
  <si>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</si>
  <si>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</si>
  <si>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</si>
  <si>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</si>
  <si>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</si>
  <si>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</si>
  <si>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</si>
  <si>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</si>
  <si>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</si>
  <si>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</si>
  <si>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</si>
  <si>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</si>
  <si>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</si>
  <si>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</si>
  <si>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</si>
  <si>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</si>
  <si>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</si>
  <si>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</si>
  <si>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</si>
  <si>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</si>
  <si>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</si>
  <si>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</si>
  <si>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</si>
  <si>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</si>
  <si>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</si>
  <si>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</si>
  <si>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</si>
  <si>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</si>
  <si>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</si>
  <si>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</si>
  <si>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</si>
  <si>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</si>
  <si>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</si>
  <si>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</si>
  <si>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</si>
  <si>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</si>
  <si>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</si>
  <si>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</si>
  <si>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</si>
  <si>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</si>
  <si>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</si>
  <si>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</si>
  <si>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</si>
  <si>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</si>
  <si>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</si>
  <si>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</si>
  <si>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</si>
  <si>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</si>
  <si>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</si>
  <si>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</si>
  <si>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</si>
  <si>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</si>
  <si>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</si>
  <si>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</si>
  <si>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</si>
  <si>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</si>
  <si>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</si>
  <si>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</si>
  <si>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</si>
  <si>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</si>
  <si>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</si>
  <si>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</si>
  <si>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</si>
  <si>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</si>
  <si>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</si>
  <si>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</si>
  <si>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</si>
  <si>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</si>
  <si>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</si>
  <si>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</si>
  <si>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</si>
  <si>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</si>
  <si>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</si>
  <si>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</si>
  <si>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</si>
  <si>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</si>
  <si>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</si>
  <si>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</si>
  <si>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</si>
  <si>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</si>
  <si>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</si>
  <si>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</si>
  <si>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</si>
  <si>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</si>
  <si>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</si>
  <si>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</si>
  <si>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</si>
  <si>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</si>
  <si>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</si>
  <si>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</si>
  <si>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</si>
  <si>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</si>
  <si>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</si>
  <si>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</si>
  <si>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</si>
  <si>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</si>
  <si>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</si>
  <si>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</si>
  <si>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</si>
  <si>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</si>
  <si>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</si>
  <si>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</si>
  <si>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</si>
  <si>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</si>
  <si>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</si>
  <si>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</si>
  <si>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</si>
  <si>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</si>
  <si>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</si>
  <si>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</si>
  <si>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</si>
  <si>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</si>
  <si>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</si>
  <si>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</si>
  <si>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</si>
  <si>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</si>
  <si>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</si>
  <si>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</si>
  <si>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</si>
  <si>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</si>
  <si>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</si>
  <si>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</si>
  <si>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</si>
  <si>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</si>
  <si>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</si>
  <si>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</si>
  <si>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</si>
  <si>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</si>
  <si>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</si>
  <si>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</si>
  <si>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</si>
  <si>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</si>
  <si>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</si>
  <si>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</si>
  <si>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</si>
  <si>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</si>
  <si>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</si>
  <si>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</si>
  <si>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</si>
  <si>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</si>
  <si>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</si>
  <si>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</si>
  <si>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</si>
  <si>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</si>
  <si>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</si>
  <si>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</si>
  <si>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</si>
  <si>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</si>
  <si>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</si>
  <si>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</si>
  <si>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</si>
  <si>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</si>
  <si>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</si>
  <si>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</si>
  <si>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</si>
  <si>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</si>
  <si>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</si>
  <si>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</si>
  <si>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</si>
  <si>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</si>
  <si>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</si>
  <si>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</si>
  <si>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</si>
  <si>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</si>
  <si>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</si>
  <si>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</si>
  <si>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</si>
  <si>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</si>
  <si>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</si>
  <si>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</si>
  <si>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</si>
  <si>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</si>
  <si>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</si>
  <si>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</si>
  <si>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</si>
  <si>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</si>
  <si>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</si>
  <si>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</si>
  <si>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</si>
  <si>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</si>
  <si>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</si>
  <si>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</si>
  <si>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</si>
  <si>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</si>
  <si>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</si>
  <si>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</si>
  <si>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</si>
  <si>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</si>
  <si>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</si>
  <si>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</si>
  <si>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</si>
  <si>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</si>
  <si>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</si>
  <si>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</si>
  <si>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</si>
  <si>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</si>
  <si>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</si>
  <si>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</si>
  <si>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</si>
  <si>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</si>
  <si>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</si>
  <si>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</si>
  <si>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</si>
  <si>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</si>
  <si>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</si>
  <si>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</si>
  <si>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</si>
  <si>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</si>
  <si>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</si>
  <si>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</si>
  <si>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</si>
  <si>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</si>
  <si>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</si>
  <si>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</si>
  <si>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</si>
  <si>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</si>
  <si>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</si>
  <si>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</si>
  <si>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</si>
  <si>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</si>
  <si>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</si>
  <si>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</si>
  <si>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</si>
  <si>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</si>
  <si>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</si>
  <si>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</si>
  <si>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</si>
  <si>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</si>
  <si>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</si>
  <si>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</si>
  <si>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</si>
  <si>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</si>
  <si>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</si>
  <si>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</si>
  <si>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</si>
  <si>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</si>
  <si>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</si>
  <si>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</si>
  <si>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</si>
  <si>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</si>
  <si>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</si>
  <si>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</si>
  <si>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</si>
  <si>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</si>
  <si>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</si>
  <si>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</si>
  <si>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</si>
  <si>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</si>
  <si>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</si>
  <si>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</si>
  <si>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</si>
  <si>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</si>
  <si>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</si>
  <si>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</si>
  <si>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</si>
  <si>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</si>
  <si>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</si>
  <si>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</si>
  <si>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</si>
  <si>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</si>
  <si>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</si>
  <si>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</si>
  <si>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</si>
  <si>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</si>
  <si>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</si>
  <si>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</si>
  <si>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</si>
  <si>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</si>
  <si>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</si>
  <si>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</si>
  <si>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</si>
  <si>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</si>
  <si>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</si>
  <si>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</si>
  <si>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</si>
  <si>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</si>
  <si>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</si>
  <si>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</si>
  <si>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</si>
  <si>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</si>
  <si>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</si>
  <si>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</si>
  <si>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</si>
  <si>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</si>
  <si>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</si>
  <si>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</si>
  <si>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</si>
  <si>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</si>
  <si>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</si>
  <si>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</si>
  <si>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</si>
  <si>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</si>
  <si>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</si>
  <si>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</si>
  <si>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</si>
  <si>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</si>
  <si>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</si>
  <si>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</si>
  <si>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</si>
  <si>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</si>
  <si>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</si>
  <si>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</si>
  <si>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</si>
  <si>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</si>
  <si>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</si>
  <si>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</si>
  <si>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</si>
  <si>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</si>
  <si>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</si>
  <si>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</si>
  <si>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</si>
  <si>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</si>
  <si>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</si>
  <si>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</si>
  <si>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</si>
  <si>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</si>
  <si>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</si>
  <si>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</si>
  <si>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</si>
  <si>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</si>
  <si>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</si>
  <si>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</si>
  <si>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</si>
  <si>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</si>
  <si>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</si>
  <si>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</si>
  <si>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</si>
  <si>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</si>
  <si>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</si>
  <si>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</si>
  <si>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</si>
  <si>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</si>
  <si>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</si>
  <si>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</si>
  <si>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</si>
  <si>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</si>
  <si>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</si>
  <si>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</si>
  <si>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</si>
  <si>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</si>
  <si>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</si>
  <si>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</si>
  <si>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</si>
  <si>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</si>
  <si>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</si>
  <si>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</si>
  <si>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</si>
  <si>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</si>
  <si>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</si>
  <si>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</si>
  <si>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</si>
  <si>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</si>
  <si>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</si>
  <si>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</si>
  <si>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</si>
  <si>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</si>
  <si>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</si>
  <si>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</si>
  <si>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</si>
  <si>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</si>
  <si>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</si>
  <si>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</si>
  <si>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</si>
  <si>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</si>
  <si>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</si>
  <si>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</si>
  <si>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</si>
  <si>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</si>
  <si>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</si>
  <si>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</si>
  <si>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</si>
  <si>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</si>
  <si>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</si>
  <si>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</si>
  <si>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</si>
  <si>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</si>
  <si>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</si>
  <si>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</si>
  <si>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</si>
  <si>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</si>
  <si>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</si>
  <si>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</si>
  <si>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</si>
  <si>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</si>
  <si>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</si>
  <si>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</si>
  <si>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</si>
  <si>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</si>
  <si>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</si>
  <si>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</si>
  <si>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</si>
  <si>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</si>
  <si>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</si>
  <si>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</si>
  <si>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</si>
  <si>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</si>
  <si>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</si>
  <si>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</si>
  <si>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</si>
  <si>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</si>
  <si>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</si>
  <si>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</si>
  <si>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</si>
  <si>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</si>
  <si>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</si>
  <si>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</si>
  <si>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</si>
  <si>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</si>
  <si>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</si>
  <si>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</si>
  <si>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</si>
  <si>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</si>
  <si>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</si>
  <si>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</si>
  <si>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</si>
  <si>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</si>
  <si>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</si>
  <si>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</si>
  <si>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</si>
  <si>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</si>
  <si>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</si>
  <si>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</si>
  <si>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</si>
  <si>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</si>
  <si>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</si>
  <si>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</si>
  <si>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</si>
  <si>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</si>
  <si>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</si>
  <si>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</si>
  <si>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</si>
  <si>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</si>
  <si>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</si>
  <si>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</si>
  <si>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</si>
  <si>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</si>
  <si>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</si>
  <si>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</si>
  <si>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</si>
  <si>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</si>
  <si>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</si>
  <si>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</si>
  <si>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</si>
  <si>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</si>
  <si>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</si>
  <si>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</si>
  <si>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</si>
  <si>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</si>
  <si>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</si>
  <si>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</si>
  <si>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</si>
  <si>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</si>
  <si>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</si>
  <si>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</si>
  <si>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</si>
  <si>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</si>
  <si>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</si>
  <si>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</si>
  <si>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</si>
  <si>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</si>
  <si>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</si>
  <si>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</si>
  <si>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</si>
  <si>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</si>
  <si>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</si>
  <si>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</si>
  <si>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</si>
  <si>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</si>
  <si>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</si>
  <si>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</si>
  <si>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</si>
  <si>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</si>
  <si>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</si>
  <si>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</si>
  <si>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</si>
  <si>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</si>
  <si>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</si>
  <si>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</si>
  <si>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</si>
  <si>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</si>
  <si>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</si>
  <si>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</si>
  <si>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</si>
  <si>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</si>
  <si>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</si>
  <si>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</si>
  <si>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</si>
  <si>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</si>
  <si>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</si>
  <si>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</si>
  <si>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</si>
  <si>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</si>
  <si>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</si>
  <si>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</si>
  <si>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</si>
  <si>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</si>
  <si>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</si>
  <si>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</si>
  <si>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</si>
  <si>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</si>
  <si>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</si>
  <si>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</si>
  <si>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</si>
  <si>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</si>
  <si>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</si>
  <si>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</si>
  <si>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</si>
  <si>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</si>
  <si>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</si>
  <si>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</si>
  <si>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</si>
  <si>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</si>
  <si>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</si>
  <si>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</si>
  <si>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</si>
  <si>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</si>
  <si>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</si>
  <si>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</si>
  <si>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</si>
  <si>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</si>
  <si>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</si>
  <si>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</si>
  <si>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</si>
  <si>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</si>
  <si>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</si>
  <si>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</si>
  <si>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</si>
  <si>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</si>
  <si>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</si>
  <si>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</si>
  <si>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</si>
  <si>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</si>
  <si>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</si>
  <si>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</si>
  <si>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</si>
  <si>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</si>
  <si>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</si>
  <si>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</si>
  <si>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</si>
  <si>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</si>
  <si>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</si>
  <si>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</si>
  <si>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</si>
  <si>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</si>
  <si>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</si>
  <si>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</si>
  <si>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</si>
  <si>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</si>
  <si>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</si>
  <si>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</si>
  <si>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</si>
  <si>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</si>
  <si>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</si>
  <si>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</si>
  <si>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</si>
  <si>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</si>
  <si>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</si>
  <si>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</si>
  <si>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</si>
  <si>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</si>
  <si>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</si>
  <si>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</si>
  <si>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</si>
  <si>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</si>
  <si>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</si>
  <si>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</si>
  <si>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</si>
  <si>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</si>
  <si>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</si>
  <si>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</si>
  <si>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</si>
  <si>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</si>
  <si>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</si>
  <si>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</si>
  <si>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</si>
  <si>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</si>
  <si>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</si>
  <si>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</si>
  <si>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</si>
  <si>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</si>
  <si>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</si>
  <si>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</si>
  <si>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</si>
  <si>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</si>
  <si>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</si>
  <si>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</si>
  <si>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</si>
  <si>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</si>
  <si>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</si>
  <si>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</si>
  <si>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</si>
  <si>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</si>
  <si>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</si>
  <si>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</si>
  <si>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</si>
  <si>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</si>
  <si>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</si>
  <si>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</si>
  <si>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</si>
  <si>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</si>
  <si>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</si>
  <si>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</si>
  <si>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</si>
  <si>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</si>
  <si>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</si>
  <si>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</si>
  <si>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</si>
  <si>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</si>
  <si>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</si>
  <si>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</si>
  <si>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</si>
  <si>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</si>
  <si>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</si>
  <si>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</si>
  <si>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</si>
  <si>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</si>
  <si>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</si>
  <si>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</si>
  <si>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</si>
  <si>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</si>
  <si>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</si>
  <si>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</si>
  <si>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</si>
  <si>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</si>
  <si>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</si>
  <si>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</si>
  <si>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</si>
  <si>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</si>
  <si>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</si>
  <si>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</si>
  <si>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</si>
  <si>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</si>
  <si>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</si>
  <si>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</si>
  <si>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</si>
  <si>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</si>
  <si>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</si>
  <si>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</si>
  <si>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</si>
  <si>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</si>
  <si>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</si>
  <si>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</si>
  <si>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</si>
  <si>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</si>
  <si>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</si>
  <si>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</si>
  <si>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</si>
  <si>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</si>
  <si>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</si>
  <si>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</si>
  <si>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</si>
  <si>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</si>
  <si>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</si>
  <si>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</si>
  <si>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</si>
  <si>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</si>
  <si>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</si>
  <si>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</si>
  <si>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</si>
  <si>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</si>
  <si>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</si>
  <si>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</si>
  <si>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</si>
  <si>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</si>
  <si>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</si>
  <si>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</si>
  <si>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</si>
  <si>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</si>
  <si>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</si>
  <si>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</si>
  <si>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</si>
  <si>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</si>
  <si>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</si>
  <si>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</si>
  <si>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</si>
  <si>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</si>
  <si>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</si>
  <si>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</si>
  <si>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</si>
  <si>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</si>
  <si>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</si>
  <si>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</si>
  <si>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</si>
  <si>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</si>
  <si>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</si>
  <si>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</si>
  <si>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</si>
  <si>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</si>
  <si>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</si>
  <si>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</si>
  <si>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</si>
  <si>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</si>
  <si>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</si>
  <si>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</si>
  <si>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</si>
  <si>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</si>
  <si>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</si>
  <si>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</si>
  <si>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</si>
  <si>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</si>
  <si>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</si>
  <si>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</si>
  <si>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</si>
  <si>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</si>
  <si>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</si>
  <si>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</si>
  <si>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</si>
  <si>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</si>
  <si>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</si>
  <si>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</si>
  <si>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</si>
  <si>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</si>
  <si>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</si>
  <si>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</si>
  <si>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</si>
  <si>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</si>
  <si>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</si>
  <si>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</si>
  <si>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</si>
  <si>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</si>
  <si>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</si>
  <si>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</si>
  <si>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</si>
  <si>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</si>
  <si>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</si>
  <si>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</si>
  <si>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</si>
  <si>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</si>
  <si>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</si>
  <si>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</si>
  <si>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</si>
  <si>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</si>
  <si>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</si>
  <si>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</si>
  <si>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</si>
  <si>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</si>
  <si>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</si>
  <si>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</si>
  <si>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</si>
  <si>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</si>
  <si>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</si>
  <si>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</si>
  <si>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</si>
  <si>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</si>
  <si>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</si>
  <si>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</si>
  <si>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</si>
  <si>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</si>
  <si>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</si>
  <si>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</si>
  <si>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</si>
  <si>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</si>
  <si>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</si>
  <si>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</si>
  <si>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</si>
  <si>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</si>
  <si>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</si>
  <si>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</si>
  <si>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</si>
  <si>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</si>
  <si>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</si>
  <si>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</si>
  <si>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</si>
  <si>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</si>
  <si>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</si>
  <si>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</si>
  <si>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</si>
  <si>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</si>
  <si>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</si>
  <si>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</si>
  <si>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</si>
  <si>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</si>
  <si>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</si>
  <si>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</si>
  <si>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</si>
  <si>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</si>
  <si>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</si>
  <si>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</si>
  <si>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</si>
  <si>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</si>
  <si>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</si>
  <si>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</si>
  <si>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</si>
  <si>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</si>
  <si>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</si>
  <si>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</si>
  <si>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</si>
  <si>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</si>
  <si>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</si>
  <si>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</si>
  <si>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</si>
  <si>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</si>
  <si>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</si>
  <si>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</si>
  <si>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</si>
  <si>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</si>
  <si>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</si>
  <si>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</si>
  <si>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</si>
  <si>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</si>
  <si>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</si>
  <si>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</si>
  <si>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</si>
  <si>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</si>
  <si>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</si>
  <si>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</si>
  <si>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</si>
  <si>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</si>
  <si>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</si>
  <si>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</si>
  <si>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</si>
  <si>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</si>
  <si>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</si>
  <si>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</si>
  <si>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</si>
  <si>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</si>
  <si>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</si>
  <si>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</si>
  <si>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</si>
  <si>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</si>
  <si>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</si>
  <si>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</si>
  <si>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</si>
  <si>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</si>
  <si>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</si>
  <si>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</si>
  <si>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</si>
  <si>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</si>
  <si>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</si>
  <si>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</si>
  <si>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</si>
  <si>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</si>
  <si>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</si>
  <si>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</si>
  <si>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</si>
  <si>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</si>
  <si>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</si>
  <si>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</si>
  <si>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</si>
  <si>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</si>
  <si>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</si>
  <si>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</si>
  <si>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</si>
  <si>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</si>
  <si>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</si>
  <si>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</si>
  <si>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</si>
  <si>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</si>
  <si>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</si>
  <si>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</si>
  <si>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</si>
  <si>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</si>
  <si>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</si>
  <si>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</si>
  <si>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</si>
  <si>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</si>
  <si>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</si>
  <si>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</si>
  <si>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</si>
  <si>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</si>
  <si>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</si>
  <si>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</si>
  <si>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</si>
  <si>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</si>
  <si>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</si>
  <si>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</si>
  <si>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</si>
  <si>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</si>
  <si>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</si>
  <si>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</si>
  <si>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</si>
  <si>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</si>
  <si>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</si>
  <si>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</si>
  <si>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</si>
  <si>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</si>
  <si>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</si>
  <si>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</si>
  <si>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</si>
  <si>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</si>
  <si>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</si>
  <si>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</si>
  <si>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</si>
  <si>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</si>
  <si>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</si>
  <si>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</si>
  <si>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</si>
  <si>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</si>
  <si>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</si>
  <si>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</si>
  <si>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</si>
  <si>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</si>
  <si>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</si>
  <si>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</si>
  <si>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</si>
  <si>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</si>
  <si>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</si>
  <si>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</si>
  <si>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</si>
  <si>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</si>
  <si>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</si>
  <si>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</si>
  <si>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</si>
  <si>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</si>
  <si>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</si>
  <si>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</si>
  <si>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</si>
  <si>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</si>
  <si>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</si>
  <si>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</si>
  <si>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</si>
  <si>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</si>
  <si>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</si>
  <si>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</si>
  <si>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</si>
  <si>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</si>
  <si>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</si>
  <si>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</si>
  <si>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</si>
  <si>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</si>
  <si>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</si>
  <si>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</si>
  <si>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</si>
  <si>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</si>
  <si>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</si>
  <si>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</si>
  <si>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</si>
  <si>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</si>
  <si>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</si>
  <si>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</si>
  <si>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</si>
  <si>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</si>
  <si>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</si>
  <si>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</si>
  <si>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</si>
  <si>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</si>
  <si>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</si>
  <si>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</si>
  <si>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</si>
  <si>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</si>
  <si>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</si>
  <si>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</si>
  <si>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</si>
  <si>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</si>
  <si>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</si>
  <si>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</si>
  <si>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</si>
  <si>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</si>
  <si>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</si>
  <si>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</si>
  <si>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</si>
  <si>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</si>
  <si>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</si>
  <si>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</si>
  <si>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</si>
  <si>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</si>
  <si>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</si>
  <si>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</si>
  <si>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</si>
  <si>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</si>
  <si>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</si>
  <si>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</si>
  <si>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</si>
  <si>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</si>
  <si>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</si>
  <si>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</si>
  <si>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</si>
  <si>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</si>
  <si>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</si>
  <si>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</si>
  <si>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</si>
  <si>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</si>
  <si>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</si>
  <si>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</si>
  <si>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</si>
  <si>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</si>
  <si>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</si>
  <si>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</si>
  <si>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</si>
  <si>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</si>
  <si>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</si>
  <si>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</si>
  <si>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</si>
  <si>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</si>
  <si>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</si>
  <si>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</si>
  <si>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</si>
  <si>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</si>
  <si>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</si>
  <si>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</si>
  <si>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</si>
  <si>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</si>
  <si>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</si>
  <si>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</si>
  <si>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</si>
  <si>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</si>
  <si>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</si>
  <si>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</si>
  <si>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</si>
  <si>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</si>
  <si>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</si>
  <si>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</si>
  <si>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</si>
  <si>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</si>
  <si>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</si>
  <si>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</si>
  <si>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</si>
  <si>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</si>
  <si>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</si>
  <si>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</si>
  <si>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</si>
  <si>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</si>
  <si>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</si>
  <si>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</si>
  <si>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</si>
  <si>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</si>
  <si>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</si>
  <si>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</si>
  <si>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</si>
  <si>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</si>
  <si>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</si>
  <si>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</si>
  <si>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</si>
  <si>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</si>
  <si>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</si>
  <si>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</si>
  <si>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</si>
  <si>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</si>
  <si>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</si>
  <si>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</si>
  <si>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</si>
  <si>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</si>
  <si>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</si>
  <si>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</si>
  <si>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</si>
  <si>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</si>
  <si>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</si>
  <si>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</si>
  <si>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</si>
  <si>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</si>
  <si>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</si>
  <si>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</si>
  <si>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</si>
  <si>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</si>
  <si>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</si>
  <si>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</si>
  <si>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</si>
  <si>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</si>
  <si>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</si>
  <si>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</si>
  <si>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</si>
  <si>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</si>
  <si>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</si>
  <si>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</si>
  <si>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</si>
  <si>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</si>
  <si>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</si>
  <si>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</si>
  <si>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</si>
  <si>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</si>
  <si>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</si>
  <si>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</si>
  <si>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</si>
  <si>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</si>
  <si>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</si>
  <si>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</si>
  <si>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</si>
  <si>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</si>
  <si>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</si>
  <si>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</si>
  <si>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</si>
  <si>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</si>
  <si>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</si>
  <si>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</si>
  <si>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</si>
  <si>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</si>
  <si>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</si>
  <si>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</si>
  <si>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</si>
  <si>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</si>
  <si>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</si>
  <si>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</si>
  <si>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</si>
  <si>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</si>
  <si>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</si>
  <si>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</si>
  <si>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</si>
  <si>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</si>
  <si>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</si>
  <si>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</si>
  <si>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</si>
  <si>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</si>
  <si>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</si>
  <si>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</si>
  <si>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</si>
  <si>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</si>
  <si>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</si>
  <si>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</si>
  <si>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</si>
  <si>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</si>
  <si>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</si>
  <si>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</si>
  <si>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</si>
  <si>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</si>
  <si>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</si>
  <si>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</si>
  <si>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</si>
  <si>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</si>
  <si>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</si>
  <si>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</si>
  <si>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</si>
  <si>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</si>
  <si>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</si>
  <si>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</si>
  <si>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</si>
  <si>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</si>
  <si>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</si>
  <si>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</si>
  <si>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</si>
  <si>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</si>
  <si>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</si>
  <si>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</si>
  <si>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</si>
  <si>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</si>
  <si>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</si>
  <si>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</si>
  <si>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</si>
  <si>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</si>
  <si>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</si>
  <si>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</si>
  <si>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</si>
  <si>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</si>
  <si>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</si>
  <si>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</si>
  <si>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</si>
  <si>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</si>
  <si>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</si>
  <si>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</si>
  <si>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</si>
  <si>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</si>
  <si>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</si>
  <si>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</si>
  <si>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</si>
  <si>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</si>
  <si>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</si>
  <si>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</si>
  <si>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</si>
  <si>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</si>
  <si>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</si>
  <si>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</si>
  <si>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</si>
  <si>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</si>
  <si>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</si>
  <si>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</si>
  <si>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</si>
  <si>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</si>
  <si>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</si>
  <si>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</si>
  <si>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</si>
  <si>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</si>
  <si>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</si>
  <si>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</si>
  <si>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</si>
  <si>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</si>
  <si>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</si>
  <si>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</si>
  <si>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</si>
  <si>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</si>
  <si>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</si>
  <si>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</si>
  <si>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</si>
  <si>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</si>
  <si>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</si>
  <si>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</si>
  <si>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</si>
  <si>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</si>
  <si>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</si>
  <si>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</si>
  <si>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</si>
  <si>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</si>
  <si>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</si>
  <si>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</si>
  <si>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</si>
  <si>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</si>
  <si>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</si>
  <si>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</si>
  <si>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</si>
  <si>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</si>
  <si>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</si>
  <si>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</si>
  <si>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</si>
  <si>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</si>
  <si>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</si>
  <si>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</si>
  <si>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</si>
  <si>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</si>
  <si>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</si>
  <si>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</si>
  <si>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</si>
  <si>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</si>
  <si>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</si>
  <si>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</si>
  <si>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</si>
  <si>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</si>
  <si>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</si>
  <si>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</si>
  <si>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</si>
  <si>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</si>
  <si>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</si>
  <si>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</si>
  <si>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</si>
  <si>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</si>
  <si>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</si>
  <si>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</si>
  <si>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</si>
  <si>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</si>
  <si>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</si>
  <si>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</si>
  <si>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</si>
  <si>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</si>
  <si>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</si>
  <si>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</si>
  <si>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</si>
  <si>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</si>
  <si>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</si>
  <si>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</si>
  <si>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</si>
  <si>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</si>
  <si>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</si>
  <si>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</si>
  <si>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</si>
  <si>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</si>
  <si>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</si>
  <si>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</si>
  <si>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</si>
  <si>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</si>
  <si>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</si>
  <si>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</si>
  <si>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</si>
  <si>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</si>
  <si>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</si>
  <si>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</si>
  <si>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</si>
  <si>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</si>
  <si>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</si>
  <si>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</si>
  <si>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</si>
  <si>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</si>
  <si>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</si>
  <si>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</si>
  <si>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</si>
  <si>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</si>
  <si>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</si>
  <si>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</si>
  <si>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</si>
  <si>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</si>
  <si>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</si>
  <si>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</si>
  <si>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</si>
  <si>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</si>
  <si>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</si>
  <si>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</si>
  <si>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</si>
  <si>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</si>
  <si>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</si>
  <si>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</si>
  <si>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</si>
  <si>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</si>
  <si>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</si>
  <si>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</si>
  <si>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</si>
  <si>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</si>
  <si>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</si>
  <si>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</si>
  <si>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</si>
  <si>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</si>
  <si>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</si>
  <si>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</si>
  <si>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</si>
  <si>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</si>
  <si>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</si>
  <si>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</si>
  <si>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</si>
  <si>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</si>
  <si>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</si>
  <si>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</si>
  <si>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</si>
  <si>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</si>
  <si>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</si>
  <si>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</si>
  <si>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</si>
  <si>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</si>
  <si>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</si>
  <si>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</si>
  <si>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</si>
  <si>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</si>
  <si>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</si>
  <si>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</si>
  <si>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</si>
  <si>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</si>
  <si>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</si>
  <si>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</si>
  <si>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</si>
  <si>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</si>
  <si>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</si>
  <si>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</si>
  <si>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</si>
  <si>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</si>
  <si>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</si>
  <si>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</si>
  <si>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</si>
  <si>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</si>
  <si>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</si>
  <si>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</si>
  <si>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</si>
  <si>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</si>
  <si>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</si>
  <si>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</si>
  <si>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</si>
  <si>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</si>
  <si>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</si>
  <si>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</si>
  <si>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</si>
  <si>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</si>
  <si>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</si>
  <si>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</si>
  <si>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</si>
  <si>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</si>
  <si>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</si>
  <si>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</si>
  <si>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</si>
  <si>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</si>
  <si>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</si>
  <si>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</si>
  <si>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</si>
  <si>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</si>
  <si>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</si>
  <si>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</si>
  <si>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</si>
  <si>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</si>
  <si>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</si>
  <si>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</si>
  <si>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</si>
  <si>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</si>
  <si>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</si>
  <si>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</si>
  <si>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</si>
  <si>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</si>
  <si>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</si>
  <si>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</si>
  <si>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</si>
  <si>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</si>
  <si>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</si>
  <si>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</si>
  <si>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</si>
  <si>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</si>
  <si>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</si>
  <si>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</si>
  <si>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</si>
  <si>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</si>
  <si>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</si>
  <si>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</si>
  <si>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</si>
  <si>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</si>
  <si>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</si>
  <si>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</si>
  <si>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</si>
  <si>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</si>
  <si>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</si>
  <si>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</si>
  <si>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</si>
  <si>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</si>
  <si>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</si>
  <si>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</si>
  <si>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</si>
  <si>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</si>
  <si>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</si>
  <si>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</si>
  <si>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</si>
  <si>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</si>
  <si>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</si>
  <si>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</si>
  <si>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</si>
  <si>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</si>
  <si>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</si>
  <si>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</si>
  <si>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</si>
  <si>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</si>
  <si>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</si>
  <si>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</si>
  <si>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</si>
  <si>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</si>
  <si>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</si>
  <si>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</si>
  <si>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</si>
  <si>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</si>
  <si>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</si>
  <si>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</si>
  <si>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</si>
  <si>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</si>
  <si>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</si>
  <si>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</si>
  <si>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</si>
  <si>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</si>
  <si>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</si>
  <si>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</si>
  <si>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</si>
  <si>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</si>
  <si>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</si>
  <si>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</si>
  <si>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</si>
  <si>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</si>
  <si>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</si>
  <si>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</si>
  <si>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</si>
  <si>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</si>
  <si>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</si>
  <si>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</si>
  <si>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</si>
  <si>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</si>
  <si>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</si>
  <si>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</si>
  <si>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</si>
  <si>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</si>
  <si>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</si>
  <si>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</si>
  <si>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</si>
  <si>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</si>
  <si>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</si>
  <si>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</si>
  <si>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</si>
  <si>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</si>
  <si>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</si>
  <si>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</si>
  <si>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</si>
  <si>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</si>
  <si>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</si>
  <si>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</si>
  <si>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</si>
  <si>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</si>
  <si>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</si>
  <si>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</si>
  <si>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</si>
  <si>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</si>
  <si>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</si>
  <si>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</si>
  <si>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</si>
  <si>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</si>
  <si>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</si>
  <si>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</si>
  <si>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</si>
  <si>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</si>
  <si>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</si>
  <si>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</si>
  <si>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</si>
  <si>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</si>
  <si>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</si>
  <si>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</si>
  <si>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</si>
  <si>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</si>
  <si>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</si>
  <si>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</si>
  <si>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</si>
  <si>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</si>
  <si>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</si>
  <si>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</si>
  <si>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</si>
  <si>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</si>
  <si>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</si>
  <si>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</si>
  <si>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</si>
  <si>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</si>
  <si>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</si>
  <si>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</si>
  <si>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</si>
  <si>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</si>
  <si>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</si>
  <si>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</si>
  <si>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</si>
  <si>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</si>
  <si>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</si>
  <si>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</si>
  <si>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</si>
  <si>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</si>
  <si>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</si>
  <si>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</si>
  <si>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</si>
  <si>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</si>
  <si>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</si>
  <si>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</si>
  <si>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</si>
  <si>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</si>
  <si>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</si>
  <si>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</si>
  <si>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</si>
  <si>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</si>
  <si>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</si>
  <si>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</si>
  <si>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</si>
  <si>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</si>
  <si>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</si>
  <si>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</si>
  <si>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</si>
  <si>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</si>
  <si>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</si>
  <si>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</si>
  <si>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</si>
  <si>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</si>
  <si>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</si>
  <si>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</si>
  <si>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</si>
  <si>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</si>
  <si>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</si>
  <si>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</si>
  <si>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</si>
  <si>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</si>
  <si>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</si>
  <si>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</si>
  <si>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</si>
  <si>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</si>
  <si>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</si>
  <si>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</si>
  <si>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</si>
  <si>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</si>
  <si>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</si>
  <si>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</si>
  <si>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</si>
  <si>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</si>
  <si>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</si>
  <si>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</si>
  <si>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</si>
  <si>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</si>
  <si>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</si>
  <si>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</si>
  <si>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</si>
  <si>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</si>
  <si>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</si>
  <si>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</si>
  <si>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</si>
  <si>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</si>
  <si>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</si>
  <si>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</si>
  <si>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</si>
  <si>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</si>
  <si>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</si>
  <si>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</si>
  <si>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</si>
  <si>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</si>
  <si>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</si>
  <si>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</si>
  <si>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</si>
  <si>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</si>
  <si>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</si>
  <si>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</si>
  <si>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</si>
  <si>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</si>
  <si>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</si>
  <si>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</si>
  <si>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</si>
  <si>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</si>
  <si>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</si>
  <si>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</si>
  <si>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</si>
  <si>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</si>
  <si>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</si>
  <si>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</si>
  <si>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</si>
  <si>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</si>
  <si>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</si>
  <si>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</si>
  <si>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</si>
  <si>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</si>
  <si>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</si>
  <si>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</si>
  <si>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</si>
  <si>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</si>
  <si>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</si>
  <si>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</si>
  <si>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</si>
  <si>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</si>
  <si>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</si>
  <si>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</si>
  <si>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</si>
  <si>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</si>
  <si>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</si>
  <si>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</si>
  <si>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</si>
  <si>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</si>
  <si>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</si>
  <si>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</si>
  <si>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</si>
  <si>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</si>
  <si>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</si>
  <si>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</si>
  <si>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</si>
  <si>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</si>
  <si>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</si>
  <si>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</si>
  <si>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</si>
  <si>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</si>
  <si>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</si>
  <si>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</si>
  <si>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</si>
  <si>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</si>
  <si>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</si>
  <si>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</si>
  <si>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</si>
  <si>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</si>
  <si>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</si>
  <si>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</si>
  <si>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</si>
  <si>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</si>
  <si>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</si>
  <si>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</si>
  <si>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</si>
  <si>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</si>
  <si>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</si>
  <si>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</si>
  <si>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</si>
  <si>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</si>
  <si>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</si>
  <si>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</si>
  <si>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</si>
  <si>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</si>
  <si>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</si>
  <si>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</si>
  <si>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</si>
  <si>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</si>
  <si>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</si>
  <si>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</si>
  <si>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</si>
  <si>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</si>
  <si>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</si>
  <si>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</si>
  <si>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</si>
  <si>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</si>
  <si>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</si>
  <si>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</si>
  <si>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</si>
  <si>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</si>
  <si>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</si>
  <si>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</si>
  <si>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</si>
  <si>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</si>
  <si>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</si>
  <si>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</si>
  <si>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</si>
  <si>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</si>
  <si>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</si>
  <si>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</si>
  <si>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</si>
  <si>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</si>
  <si>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</si>
  <si>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</si>
  <si>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</si>
  <si>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</si>
  <si>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</si>
  <si>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</si>
  <si>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</si>
  <si>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</si>
  <si>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</si>
  <si>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</si>
  <si>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</si>
  <si>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</si>
  <si>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</si>
  <si>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</si>
  <si>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</si>
  <si>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</si>
  <si>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</si>
  <si>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</si>
  <si>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</si>
  <si>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</si>
  <si>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</si>
  <si>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</si>
  <si>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</si>
  <si>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</si>
  <si>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</si>
  <si>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</si>
  <si>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</si>
  <si>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</si>
  <si>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</si>
  <si>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</si>
  <si>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</si>
  <si>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</si>
  <si>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</si>
  <si>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</si>
  <si>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</si>
  <si>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</si>
  <si>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</si>
  <si>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</si>
  <si>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</si>
  <si>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</si>
  <si>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</si>
  <si>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</si>
  <si>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</si>
  <si>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</si>
  <si>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</si>
  <si>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</si>
  <si>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</si>
  <si>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</si>
  <si>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</si>
  <si>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</si>
  <si>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</si>
  <si>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</si>
  <si>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</si>
  <si>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</si>
  <si>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</si>
  <si>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</si>
  <si>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</si>
  <si>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</si>
  <si>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</si>
  <si>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</si>
  <si>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</si>
  <si>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</si>
  <si>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</si>
  <si>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</si>
  <si>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</si>
  <si>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</si>
  <si>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</si>
  <si>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</si>
  <si>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</si>
  <si>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</si>
  <si>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</si>
  <si>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</si>
  <si>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</si>
  <si>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</si>
  <si>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</si>
  <si>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</si>
  <si>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</si>
  <si>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</si>
  <si>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</si>
  <si>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</si>
  <si>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</si>
  <si>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</si>
  <si>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</si>
  <si>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</si>
  <si>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</si>
  <si>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</si>
  <si>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</si>
  <si>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</si>
  <si>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</si>
  <si>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</si>
  <si>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</si>
  <si>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</si>
  <si>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</si>
  <si>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</si>
  <si>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</si>
  <si>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</si>
  <si>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</si>
  <si>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</si>
  <si>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</si>
  <si>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</si>
  <si>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</si>
  <si>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</si>
  <si>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</si>
  <si>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</si>
  <si>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</si>
  <si>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</si>
  <si>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</si>
  <si>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</si>
  <si>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</si>
  <si>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</si>
  <si>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</si>
  <si>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</si>
  <si>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</si>
  <si>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</si>
  <si>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</si>
  <si>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</si>
  <si>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</si>
  <si>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</si>
  <si>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</si>
  <si>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</si>
  <si>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</si>
  <si>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</si>
  <si>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</si>
  <si>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</si>
  <si>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</si>
  <si>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</si>
  <si>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</si>
  <si>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</si>
  <si>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</si>
  <si>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</si>
  <si>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</si>
  <si>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</si>
  <si>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</si>
  <si>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</si>
  <si>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</si>
  <si>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</si>
  <si>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</si>
  <si>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</si>
  <si>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</si>
  <si>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</si>
  <si>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</si>
  <si>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</si>
  <si>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</si>
  <si>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</si>
  <si>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</si>
  <si>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</si>
  <si>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</si>
  <si>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</si>
  <si>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</si>
  <si>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</si>
  <si>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</si>
  <si>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</si>
  <si>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</si>
  <si>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</si>
  <si>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</si>
  <si>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</si>
  <si>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</si>
  <si>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</si>
  <si>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</si>
  <si>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</si>
  <si>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</si>
  <si>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</si>
  <si>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</si>
  <si>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</si>
  <si>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</si>
  <si>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</si>
  <si>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</si>
  <si>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</si>
  <si>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</si>
  <si>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</si>
  <si>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</si>
  <si>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</si>
  <si>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</si>
  <si>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</si>
  <si>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</si>
  <si>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</si>
  <si>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</si>
  <si>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</si>
  <si>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</si>
  <si>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</si>
  <si>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</si>
  <si>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</si>
  <si>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</si>
  <si>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</si>
  <si>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</si>
  <si>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</si>
  <si>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</si>
  <si>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</si>
  <si>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</si>
  <si>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</si>
  <si>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</si>
  <si>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</si>
  <si>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</si>
  <si>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</si>
  <si>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</si>
  <si>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</si>
  <si>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</si>
  <si>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</si>
  <si>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</si>
  <si>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</si>
  <si>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</si>
  <si>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</si>
  <si>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</si>
  <si>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</si>
  <si>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</si>
  <si>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</si>
  <si>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</si>
  <si>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</si>
  <si>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</si>
  <si>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</si>
  <si>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</si>
  <si>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</si>
  <si>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</si>
  <si>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</si>
  <si>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</si>
  <si>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</si>
  <si>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</si>
  <si>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</si>
  <si>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</si>
  <si>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</si>
  <si>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</si>
  <si>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</si>
  <si>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</si>
  <si>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</si>
  <si>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</si>
  <si>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</si>
  <si>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</si>
  <si>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</si>
  <si>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</si>
  <si>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</si>
  <si>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</si>
  <si>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</si>
  <si>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</si>
  <si>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</si>
  <si>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</si>
  <si>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</si>
  <si>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</si>
  <si>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</si>
  <si>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</si>
  <si>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</si>
  <si>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</si>
  <si>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</si>
  <si>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</si>
  <si>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</si>
  <si>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</si>
  <si>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</si>
  <si>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</si>
  <si>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</si>
  <si>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</si>
  <si>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</si>
  <si>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</si>
  <si>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</si>
  <si>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</si>
  <si>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</si>
  <si>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</si>
  <si>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</si>
  <si>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</si>
  <si>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</si>
  <si>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</si>
  <si>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</si>
  <si>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</si>
  <si>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</si>
  <si>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</si>
  <si>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</si>
  <si>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</si>
  <si>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</si>
  <si>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</si>
  <si>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</si>
  <si>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</si>
  <si>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</si>
  <si>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</si>
  <si>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</si>
  <si>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</si>
  <si>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</si>
  <si>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</si>
  <si>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</si>
  <si>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</si>
  <si>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</si>
  <si>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</si>
  <si>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</si>
  <si>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</si>
  <si>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</si>
  <si>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</si>
  <si>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</si>
  <si>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</si>
  <si>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</si>
  <si>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</si>
  <si>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</si>
  <si>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</si>
  <si>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</si>
  <si>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</si>
  <si>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</si>
  <si>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</si>
  <si>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</si>
  <si>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</si>
  <si>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</si>
  <si>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</si>
  <si>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</si>
  <si>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</si>
  <si>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</si>
  <si>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</si>
  <si>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</si>
  <si>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</si>
  <si>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</si>
  <si>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</si>
  <si>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</si>
  <si>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</si>
  <si>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</si>
  <si>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</si>
  <si>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</si>
  <si>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</si>
  <si>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</si>
  <si>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</si>
  <si>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</si>
  <si>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</si>
  <si>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</si>
  <si>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</si>
  <si>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</si>
  <si>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</si>
  <si>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</si>
  <si>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</si>
  <si>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</si>
  <si>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</si>
  <si>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</si>
  <si>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</si>
  <si>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</si>
  <si>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</si>
  <si>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</si>
  <si>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</si>
  <si>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</si>
  <si>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</si>
  <si>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</si>
  <si>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</si>
  <si>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</si>
  <si>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</si>
  <si>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</si>
  <si>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</si>
  <si>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</si>
  <si>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</si>
  <si>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</si>
  <si>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</si>
  <si>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</si>
  <si>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</si>
  <si>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</si>
  <si>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</si>
  <si>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</si>
  <si>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</si>
  <si>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</si>
  <si>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</si>
  <si>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</si>
  <si>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</si>
  <si>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</si>
  <si>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</si>
  <si>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</si>
  <si>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</si>
  <si>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</si>
  <si>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</si>
  <si>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</si>
  <si>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</si>
  <si>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</si>
  <si>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</si>
  <si>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</si>
  <si>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</si>
  <si>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</si>
  <si>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</si>
  <si>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</si>
  <si>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</si>
  <si>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</si>
  <si>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</si>
  <si>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</si>
  <si>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</si>
  <si>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</si>
  <si>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</si>
  <si>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</si>
  <si>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</si>
  <si>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</si>
  <si>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</si>
  <si>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</si>
  <si>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</si>
  <si>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</si>
  <si>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</si>
  <si>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</si>
  <si>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</si>
  <si>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</si>
  <si>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</si>
  <si>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</si>
  <si>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</si>
  <si>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</si>
  <si>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</si>
  <si>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</si>
  <si>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</si>
  <si>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</si>
  <si>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</si>
  <si>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</si>
  <si>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</si>
  <si>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</si>
  <si>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</si>
  <si>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</si>
  <si>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</si>
  <si>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</si>
  <si>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</si>
  <si>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</si>
  <si>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</si>
  <si>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</si>
  <si>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</si>
  <si>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</si>
  <si>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</si>
  <si>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</si>
  <si>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</si>
  <si>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</si>
  <si>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</si>
  <si>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</si>
  <si>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</si>
  <si>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</si>
  <si>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</si>
  <si>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</si>
  <si>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</si>
  <si>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</si>
  <si>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</si>
  <si>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</si>
  <si>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</si>
  <si>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</si>
  <si>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</si>
  <si>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</si>
  <si>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</si>
  <si>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</si>
  <si>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</si>
  <si>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</si>
  <si>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</si>
  <si>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</si>
  <si>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</si>
  <si>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</si>
  <si>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</si>
  <si>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</si>
  <si>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</si>
  <si>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</si>
  <si>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</si>
  <si>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</si>
  <si>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</si>
  <si>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</si>
  <si>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</si>
  <si>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</si>
  <si>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</si>
  <si>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</si>
  <si>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</si>
  <si>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</si>
  <si>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</si>
  <si>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</si>
  <si>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</si>
  <si>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</si>
  <si>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</si>
  <si>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</si>
  <si>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</si>
  <si>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</si>
  <si>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</si>
  <si>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</si>
  <si>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</si>
  <si>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</si>
  <si>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</si>
  <si>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</si>
  <si>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</si>
  <si>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</si>
  <si>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</si>
  <si>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</si>
  <si>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</si>
  <si>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</si>
  <si>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</si>
  <si>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</si>
  <si>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</si>
  <si>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</si>
  <si>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</si>
  <si>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</si>
  <si>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</si>
  <si>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</si>
  <si>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</si>
  <si>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</si>
  <si>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</si>
  <si>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</si>
  <si>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</si>
  <si>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</si>
  <si>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</si>
  <si>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</si>
  <si>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</si>
  <si>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</si>
  <si>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</si>
  <si>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</si>
  <si>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</si>
  <si>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</si>
  <si>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</si>
  <si>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</si>
  <si>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</si>
  <si>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</si>
  <si>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</si>
  <si>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</si>
  <si>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</si>
  <si>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</si>
  <si>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</si>
  <si>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</si>
  <si>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</si>
  <si>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</si>
  <si>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</si>
  <si>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</si>
  <si>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</si>
  <si>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</si>
  <si>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</si>
  <si>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</si>
  <si>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</si>
  <si>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</si>
  <si>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</si>
  <si>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</si>
  <si>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</si>
  <si>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</si>
  <si>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</si>
  <si>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</si>
  <si>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</si>
  <si>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</si>
  <si>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</si>
  <si>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</si>
  <si>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</si>
  <si>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</si>
  <si>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</si>
  <si>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</si>
  <si>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</si>
  <si>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</si>
  <si>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</si>
  <si>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</si>
  <si>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</si>
  <si>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</si>
  <si>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</si>
  <si>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</si>
  <si>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</si>
  <si>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</si>
  <si>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</si>
  <si>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</si>
  <si>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</si>
  <si>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</si>
  <si>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</si>
  <si>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</si>
  <si>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</si>
  <si>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</si>
  <si>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</si>
  <si>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</si>
  <si>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</si>
  <si>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</si>
  <si>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</si>
  <si>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</si>
  <si>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</si>
  <si>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</si>
  <si>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</si>
  <si>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</si>
  <si>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</si>
  <si>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</si>
  <si>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</si>
  <si>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</si>
  <si>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</si>
  <si>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</si>
  <si>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</si>
  <si>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</si>
  <si>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</si>
  <si>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</si>
  <si>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</si>
  <si>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</si>
  <si>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</si>
  <si>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</si>
  <si>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</si>
  <si>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</si>
  <si>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</si>
  <si>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</si>
  <si>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</si>
  <si>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</si>
  <si>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</si>
  <si>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</si>
  <si>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</si>
  <si>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</si>
  <si>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</si>
  <si>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</si>
  <si>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</si>
  <si>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</si>
  <si>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</si>
  <si>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</si>
  <si>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</si>
  <si>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</si>
  <si>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</si>
  <si>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</si>
  <si>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</si>
  <si>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</si>
  <si>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</si>
  <si>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</si>
  <si>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</si>
  <si>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</si>
  <si>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</si>
  <si>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</si>
  <si>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</si>
  <si>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</si>
  <si>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</si>
  <si>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</si>
  <si>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</si>
  <si>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</si>
  <si>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</si>
  <si>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</si>
  <si>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</si>
  <si>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</si>
  <si>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</si>
  <si>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</si>
  <si>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</si>
  <si>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</si>
  <si>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</si>
  <si>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</si>
  <si>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</si>
  <si>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</si>
  <si>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</si>
  <si>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</si>
  <si>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</si>
  <si>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</si>
  <si>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</si>
  <si>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</si>
  <si>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</si>
  <si>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</si>
  <si>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</si>
  <si>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</si>
  <si>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</si>
  <si>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</si>
  <si>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</si>
  <si>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</si>
  <si>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</si>
  <si>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</si>
  <si>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</si>
  <si>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</si>
  <si>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</si>
  <si>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</si>
  <si>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</si>
  <si>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</si>
  <si>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</si>
  <si>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</si>
  <si>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</si>
  <si>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</si>
  <si>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</si>
  <si>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</si>
  <si>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</si>
  <si>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</si>
  <si>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</si>
  <si>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</si>
  <si>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</si>
  <si>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</si>
  <si>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</si>
  <si>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</si>
  <si>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</si>
  <si>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</si>
  <si>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</si>
  <si>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</si>
  <si>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</si>
  <si>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</si>
  <si>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</si>
  <si>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</si>
  <si>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</si>
  <si>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</si>
  <si>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</si>
  <si>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</si>
  <si>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</si>
  <si>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</si>
  <si>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</si>
  <si>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</si>
  <si>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</si>
  <si>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</si>
  <si>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</si>
  <si>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</si>
  <si>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</si>
  <si>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</si>
  <si>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</si>
  <si>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</si>
  <si>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</si>
  <si>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</si>
  <si>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</si>
  <si>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</si>
  <si>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</si>
  <si>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</si>
  <si>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</si>
  <si>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</si>
  <si>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</si>
  <si>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</si>
  <si>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</si>
  <si>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</si>
  <si>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</si>
  <si>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</si>
  <si>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</si>
  <si>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</si>
  <si>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</si>
  <si>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</si>
  <si>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</si>
  <si>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</si>
  <si>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</si>
  <si>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</si>
  <si>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</si>
  <si>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</si>
  <si>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</si>
  <si>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</si>
  <si>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</si>
  <si>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</si>
  <si>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</si>
  <si>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</si>
  <si>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</si>
  <si>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</si>
  <si>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</si>
  <si>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</si>
  <si>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</si>
  <si>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</si>
  <si>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</si>
  <si>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</si>
  <si>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</si>
  <si>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</si>
  <si>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</si>
  <si>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</si>
  <si>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</si>
  <si>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</si>
  <si>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</si>
  <si>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</si>
  <si>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</si>
  <si>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</si>
  <si>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</si>
  <si>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</si>
  <si>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</si>
  <si>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</si>
  <si>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</si>
  <si>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</si>
  <si>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</si>
  <si>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</si>
  <si>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</si>
  <si>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</si>
  <si>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</si>
  <si>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</si>
  <si>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</si>
  <si>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</si>
  <si>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</si>
  <si>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</si>
  <si>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</si>
  <si>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</si>
  <si>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</si>
  <si>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</si>
  <si>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</si>
  <si>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</si>
  <si>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</si>
  <si>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</si>
  <si>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</si>
  <si>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</si>
  <si>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</si>
  <si>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</si>
  <si>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</si>
  <si>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</si>
  <si>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</si>
  <si>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</si>
  <si>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</si>
  <si>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</si>
  <si>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</si>
  <si>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</si>
  <si>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</si>
  <si>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</si>
  <si>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</si>
  <si>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</si>
  <si>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</si>
  <si>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</si>
  <si>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</si>
  <si>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</si>
  <si>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</si>
  <si>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</si>
  <si>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</si>
  <si>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</si>
  <si>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</si>
  <si>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</si>
  <si>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</si>
  <si>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</si>
  <si>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</si>
  <si>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</si>
  <si>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</si>
  <si>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</si>
  <si>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</si>
  <si>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</si>
  <si>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</si>
  <si>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</si>
  <si>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</si>
  <si>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</si>
  <si>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</si>
  <si>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</si>
  <si>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</si>
  <si>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</si>
  <si>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</si>
  <si>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</si>
  <si>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</si>
  <si>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</si>
  <si>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</si>
  <si>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</si>
  <si>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</si>
  <si>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</si>
  <si>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</si>
  <si>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</si>
  <si>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</si>
  <si>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</si>
  <si>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</si>
  <si>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</si>
  <si>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</si>
  <si>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</si>
  <si>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</si>
  <si>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</si>
  <si>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</si>
  <si>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</si>
  <si>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</si>
  <si>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</si>
  <si>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</si>
  <si>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</si>
  <si>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</si>
  <si>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</si>
  <si>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</si>
  <si>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</si>
  <si>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</si>
  <si>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</si>
  <si>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</si>
  <si>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</si>
  <si>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</si>
  <si>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</si>
  <si>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</si>
  <si>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</si>
  <si>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</si>
  <si>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</si>
  <si>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</si>
  <si>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</si>
  <si>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</si>
  <si>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</si>
  <si>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</si>
  <si>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</si>
  <si>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</si>
  <si>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</si>
  <si>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</si>
  <si>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</si>
  <si>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</si>
  <si>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</si>
  <si>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</si>
  <si>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</si>
  <si>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</si>
  <si>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</si>
  <si>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</si>
  <si>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</si>
  <si>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</si>
  <si>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</si>
  <si>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</si>
  <si>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</si>
  <si>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</si>
  <si>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</si>
  <si>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</si>
  <si>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</si>
  <si>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</si>
  <si>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</si>
  <si>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</si>
  <si>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</si>
  <si>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</si>
  <si>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</si>
  <si>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</si>
  <si>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</si>
  <si>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</si>
  <si>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</si>
  <si>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</si>
  <si>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</si>
  <si>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</si>
  <si>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</si>
  <si>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</si>
  <si>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</si>
  <si>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</si>
  <si>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</si>
  <si>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</si>
  <si>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</si>
  <si>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</si>
  <si>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</si>
  <si>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</si>
  <si>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</si>
  <si>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</si>
  <si>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</si>
  <si>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</si>
  <si>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</si>
  <si>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</si>
  <si>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</si>
  <si>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</si>
  <si>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</si>
  <si>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</si>
  <si>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</si>
  <si>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</si>
  <si>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</si>
  <si>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</si>
  <si>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</si>
  <si>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</si>
  <si>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</si>
  <si>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</si>
  <si>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</si>
  <si>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</si>
  <si>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</si>
  <si>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</si>
  <si>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</si>
  <si>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</si>
  <si>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</si>
  <si>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</si>
  <si>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</si>
  <si>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</si>
  <si>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</si>
  <si>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</si>
  <si>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</si>
  <si>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</si>
  <si>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</si>
  <si>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</si>
  <si>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</si>
  <si>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</si>
  <si>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</si>
  <si>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</si>
  <si>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</si>
  <si>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</si>
  <si>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</si>
  <si>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</si>
  <si>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</si>
  <si>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</si>
  <si>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</si>
  <si>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</si>
  <si>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</si>
  <si>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</si>
  <si>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</si>
  <si>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</si>
  <si>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</si>
  <si>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</si>
  <si>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</si>
  <si>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</si>
  <si>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</si>
  <si>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</si>
  <si>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</si>
  <si>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</si>
  <si>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</si>
  <si>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</si>
  <si>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</si>
  <si>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</si>
  <si>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</si>
  <si>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</si>
  <si>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</si>
  <si>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</si>
  <si>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</si>
  <si>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</si>
  <si>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</si>
  <si>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</si>
  <si>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</si>
  <si>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</si>
  <si>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</si>
  <si>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</si>
  <si>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</si>
  <si>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</si>
  <si>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</si>
  <si>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</si>
  <si>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</si>
  <si>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</si>
  <si>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</si>
  <si>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</si>
  <si>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</si>
  <si>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</si>
  <si>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</si>
  <si>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</si>
  <si>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</si>
  <si>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</si>
  <si>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</si>
  <si>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</si>
  <si>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</si>
  <si>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</si>
  <si>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</si>
  <si>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</si>
  <si>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</si>
  <si>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</si>
  <si>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</si>
  <si>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</si>
  <si>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</si>
  <si>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</si>
  <si>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</si>
  <si>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</si>
  <si>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</si>
  <si>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</si>
  <si>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</si>
  <si>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</si>
  <si>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</si>
  <si>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</si>
  <si>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</si>
  <si>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</si>
  <si>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</si>
  <si>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</si>
  <si>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</si>
  <si>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</si>
  <si>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</si>
  <si>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</si>
  <si>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</si>
  <si>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</si>
  <si>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</si>
  <si>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</si>
  <si>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</si>
  <si>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</si>
  <si>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</si>
  <si>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</si>
  <si>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</si>
  <si>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</si>
  <si>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</si>
  <si>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</si>
  <si>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</si>
  <si>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</si>
  <si>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</si>
  <si>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</si>
  <si>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</si>
  <si>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</si>
  <si>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</si>
  <si>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</si>
  <si>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</si>
  <si>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</si>
  <si>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</si>
  <si>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</si>
  <si>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</si>
  <si>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</si>
  <si>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</si>
  <si>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</si>
  <si>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</si>
  <si>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</si>
  <si>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</si>
  <si>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</si>
  <si>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</si>
  <si>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</si>
  <si>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</si>
  <si>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</si>
  <si>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</si>
  <si>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</si>
  <si>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</si>
  <si>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</si>
  <si>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</si>
  <si>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</si>
  <si>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</si>
  <si>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</si>
  <si>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</si>
  <si>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</si>
  <si>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</si>
  <si>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</si>
  <si>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</si>
  <si>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</si>
  <si>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</si>
  <si>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</si>
  <si>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</si>
  <si>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</si>
  <si>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</si>
  <si>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</si>
  <si>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</si>
  <si>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</si>
  <si>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</si>
  <si>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</si>
  <si>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</si>
  <si>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</si>
  <si>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</si>
  <si>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</si>
  <si>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</si>
  <si>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</si>
  <si>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</si>
  <si>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</si>
  <si>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</si>
  <si>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</si>
  <si>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</si>
  <si>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</si>
  <si>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</si>
  <si>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</si>
  <si>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</si>
  <si>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</si>
  <si>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</si>
  <si>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</si>
  <si>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</si>
  <si>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</si>
  <si>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</si>
  <si>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</si>
  <si>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</si>
  <si>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</si>
  <si>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</si>
  <si>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</si>
  <si>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</si>
  <si>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</si>
  <si>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</si>
  <si>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</si>
  <si>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</si>
  <si>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</si>
  <si>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</si>
  <si>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</si>
  <si>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</si>
  <si>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</si>
  <si>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</si>
  <si>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</si>
  <si>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</si>
  <si>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</si>
  <si>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</si>
  <si>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</si>
  <si>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</si>
  <si>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</si>
  <si>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</si>
  <si>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</si>
  <si>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</si>
  <si>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</si>
  <si>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</si>
  <si>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</si>
  <si>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</si>
  <si>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</si>
  <si>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</si>
  <si>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</si>
  <si>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</si>
  <si>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</si>
  <si>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</si>
  <si>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</si>
  <si>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</si>
  <si>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</si>
  <si>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</si>
  <si>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</si>
  <si>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</si>
  <si>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</si>
  <si>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</si>
  <si>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</si>
  <si>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</si>
  <si>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</si>
  <si>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</si>
  <si>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</si>
  <si>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</si>
  <si>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</si>
  <si>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</si>
  <si>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</si>
  <si>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</si>
  <si>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</si>
  <si>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</si>
  <si>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</si>
  <si>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</si>
  <si>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</si>
  <si>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</si>
  <si>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</si>
  <si>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</si>
  <si>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</si>
  <si>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</si>
  <si>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</si>
  <si>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</si>
  <si>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</si>
  <si>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</si>
  <si>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</si>
  <si>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</si>
  <si>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</si>
  <si>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</si>
  <si>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</si>
  <si>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</si>
  <si>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</si>
  <si>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</si>
  <si>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</si>
  <si>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</si>
  <si>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</si>
  <si>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</si>
  <si>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</si>
  <si>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</si>
  <si>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</si>
  <si>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</si>
  <si>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</si>
  <si>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</si>
  <si>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</si>
  <si>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</si>
  <si>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</si>
  <si>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</si>
  <si>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</si>
  <si>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</si>
  <si>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</si>
  <si>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</si>
  <si>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</si>
  <si>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</si>
  <si>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</si>
  <si>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</si>
  <si>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</si>
  <si>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</si>
  <si>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</si>
  <si>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</si>
  <si>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</si>
  <si>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</si>
  <si>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</si>
  <si>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</si>
  <si>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</si>
  <si>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</si>
  <si>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</si>
  <si>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</si>
  <si>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</si>
  <si>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</si>
  <si>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</si>
  <si>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</si>
  <si>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</si>
  <si>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</si>
  <si>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</si>
  <si>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</si>
  <si>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</si>
  <si>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</si>
  <si>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</si>
  <si>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</si>
  <si>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</si>
  <si>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</si>
  <si>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</si>
  <si>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</si>
  <si>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</si>
  <si>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</si>
  <si>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</si>
  <si>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</si>
  <si>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</si>
  <si>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</si>
  <si>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</si>
  <si>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</si>
  <si>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</si>
  <si>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</si>
  <si>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</si>
  <si>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</si>
  <si>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</si>
  <si>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</si>
  <si>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</si>
  <si>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</si>
  <si>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</si>
  <si>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</si>
  <si>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</si>
  <si>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</si>
  <si>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</si>
  <si>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</si>
  <si>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</si>
  <si>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</si>
  <si>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</si>
  <si>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</si>
  <si>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</si>
  <si>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</si>
  <si>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</si>
  <si>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</si>
  <si>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</si>
  <si>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</si>
  <si>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</si>
  <si>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</si>
  <si>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</si>
  <si>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</si>
  <si>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</si>
  <si>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</si>
  <si>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</si>
  <si>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</si>
  <si>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</si>
  <si>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</si>
  <si>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</si>
  <si>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</si>
  <si>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</si>
  <si>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</si>
  <si>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</si>
  <si>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</si>
  <si>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</si>
  <si>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</si>
  <si>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</si>
  <si>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</si>
  <si>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</si>
  <si>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</si>
  <si>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</si>
  <si>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</si>
  <si>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</si>
  <si>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</si>
  <si>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</si>
  <si>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</si>
  <si>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</si>
  <si>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</si>
  <si>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</si>
  <si>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</si>
  <si>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</si>
  <si>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</si>
  <si>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</si>
  <si>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</si>
  <si>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</si>
  <si>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</si>
  <si>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</si>
  <si>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</si>
  <si>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</si>
  <si>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</si>
  <si>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</si>
  <si>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</si>
  <si>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</si>
  <si>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</si>
  <si>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</si>
  <si>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</si>
  <si>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</si>
  <si>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</si>
  <si>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</si>
  <si>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</si>
  <si>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</si>
  <si>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</si>
  <si>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</si>
  <si>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</si>
  <si>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</si>
  <si>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</si>
  <si>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</si>
  <si>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</si>
  <si>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</si>
  <si>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</si>
  <si>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</si>
  <si>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</si>
  <si>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</si>
  <si>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</si>
  <si>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</si>
  <si>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</si>
  <si>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</si>
  <si>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</si>
  <si>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</si>
  <si>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</si>
  <si>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</si>
  <si>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</si>
  <si>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</si>
  <si>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</si>
  <si>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</si>
  <si>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</si>
  <si>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</si>
  <si>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</si>
  <si>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</si>
  <si>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</si>
  <si>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</si>
  <si>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</si>
  <si>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</si>
  <si>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</si>
  <si>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</si>
  <si>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</si>
  <si>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</si>
  <si>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</si>
  <si>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</si>
  <si>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</si>
  <si>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</si>
  <si>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</si>
  <si>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</si>
  <si>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</si>
  <si>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</si>
  <si>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</si>
  <si>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</si>
  <si>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</si>
  <si>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</si>
  <si>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</si>
  <si>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</si>
  <si>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</si>
  <si>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</si>
  <si>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</si>
  <si>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</si>
  <si>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</si>
  <si>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</si>
  <si>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</si>
  <si>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</si>
  <si>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</si>
  <si>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</si>
  <si>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</si>
  <si>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</si>
  <si>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</si>
  <si>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</si>
  <si>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</si>
  <si>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</si>
  <si>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</si>
  <si>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</si>
  <si>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</si>
  <si>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</si>
  <si>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</si>
  <si>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</si>
  <si>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</si>
  <si>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</si>
  <si>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</si>
  <si>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</si>
  <si>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</si>
  <si>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</si>
  <si>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</si>
  <si>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</si>
  <si>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</si>
  <si>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</si>
  <si>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</si>
  <si>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</si>
  <si>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</si>
  <si>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</si>
  <si>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</si>
  <si>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</si>
  <si>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</si>
  <si>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</si>
  <si>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</si>
  <si>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</si>
  <si>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</si>
  <si>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</si>
  <si>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</si>
  <si>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</si>
  <si>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</si>
  <si>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</si>
  <si>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</si>
  <si>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</si>
  <si>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</si>
  <si>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</si>
  <si>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</si>
  <si>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</si>
  <si>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</si>
  <si>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</si>
  <si>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</si>
  <si>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</si>
  <si>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</si>
  <si>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</si>
  <si>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</si>
  <si>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</si>
  <si>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</si>
  <si>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</si>
  <si>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</si>
  <si>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</si>
  <si>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</si>
  <si>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</si>
  <si>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</si>
  <si>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</si>
  <si>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</si>
  <si>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</si>
  <si>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</si>
  <si>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</si>
  <si>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</si>
  <si>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</si>
  <si>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</si>
  <si>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</si>
  <si>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</si>
  <si>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</si>
  <si>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</si>
  <si>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</si>
  <si>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</si>
  <si>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</si>
  <si>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</si>
  <si>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</si>
  <si>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</si>
  <si>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</si>
  <si>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</si>
  <si>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</si>
  <si>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</si>
  <si>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</si>
  <si>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</si>
  <si>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</si>
  <si>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</si>
  <si>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</si>
  <si>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</si>
  <si>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</si>
  <si>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</si>
  <si>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</si>
  <si>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</si>
  <si>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</si>
  <si>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</si>
  <si>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</si>
  <si>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</si>
  <si>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</si>
  <si>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</si>
  <si>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</si>
  <si>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</si>
  <si>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</si>
  <si>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</si>
  <si>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</si>
  <si>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</si>
  <si>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</si>
  <si>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</si>
  <si>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</si>
  <si>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</si>
  <si>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</si>
  <si>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</si>
  <si>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</si>
  <si>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</si>
  <si>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</si>
  <si>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</si>
  <si>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</si>
  <si>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</si>
  <si>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</si>
  <si>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</si>
  <si>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</si>
  <si>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</si>
  <si>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</si>
  <si>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</si>
  <si>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</si>
  <si>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</si>
  <si>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</si>
  <si>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</si>
  <si>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</si>
  <si>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</si>
  <si>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</si>
  <si>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</si>
  <si>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</si>
  <si>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</si>
  <si>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</si>
  <si>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</si>
  <si>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</si>
  <si>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</si>
  <si>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</si>
  <si>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</si>
  <si>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</si>
  <si>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</si>
  <si>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</si>
  <si>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</si>
  <si>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</si>
  <si>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</si>
  <si>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</si>
  <si>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</si>
  <si>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</si>
  <si>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</si>
  <si>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</si>
  <si>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</si>
  <si>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</si>
  <si>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</si>
  <si>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</si>
  <si>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</si>
  <si>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</si>
  <si>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</si>
  <si>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</si>
  <si>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</si>
  <si>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</si>
  <si>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</si>
  <si>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</si>
  <si>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</si>
  <si>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</si>
  <si>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</si>
  <si>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</si>
  <si>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</si>
  <si>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</si>
  <si>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</si>
  <si>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</si>
  <si>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</si>
  <si>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</si>
  <si>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</si>
  <si>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</si>
  <si>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</si>
  <si>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</si>
  <si>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</si>
  <si>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</si>
  <si>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</si>
  <si>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</si>
  <si>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</si>
  <si>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</si>
  <si>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</si>
  <si>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</si>
  <si>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</si>
  <si>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</si>
  <si>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</si>
  <si>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</si>
  <si>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</si>
  <si>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</si>
  <si>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</si>
  <si>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</si>
  <si>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</si>
  <si>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</si>
  <si>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</si>
  <si>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</si>
  <si>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</si>
  <si>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</si>
  <si>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</si>
  <si>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</si>
  <si>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</si>
  <si>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</si>
  <si>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</si>
  <si>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</si>
  <si>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</si>
  <si>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</si>
  <si>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</si>
  <si>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</si>
  <si>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</si>
  <si>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</si>
  <si>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</si>
  <si>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</si>
  <si>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</si>
  <si>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</si>
  <si>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</si>
  <si>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</si>
  <si>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</si>
  <si>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</si>
  <si>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</si>
  <si>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</si>
  <si>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</si>
  <si>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</si>
  <si>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</si>
  <si>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</si>
  <si>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</si>
  <si>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</si>
  <si>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</si>
  <si>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</si>
  <si>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</si>
  <si>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</si>
  <si>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</si>
  <si>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</si>
  <si>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</si>
  <si>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</si>
  <si>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</si>
  <si>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</si>
  <si>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</si>
  <si>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</si>
  <si>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</si>
  <si>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</si>
  <si>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</si>
  <si>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</si>
  <si>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</si>
  <si>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</si>
  <si>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</si>
  <si>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</si>
  <si>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</si>
  <si>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</si>
  <si>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</si>
  <si>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</si>
  <si>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</si>
  <si>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</si>
  <si>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</si>
  <si>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</si>
  <si>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</si>
  <si>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</si>
  <si>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</si>
  <si>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</si>
  <si>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</si>
  <si>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</si>
  <si>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</si>
  <si>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</si>
  <si>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</si>
  <si>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</si>
  <si>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</si>
  <si>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</si>
  <si>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</si>
  <si>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</si>
  <si>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</si>
  <si>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</si>
  <si>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</si>
  <si>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</si>
  <si>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</si>
  <si>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</si>
  <si>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</si>
  <si>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</si>
  <si>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</si>
  <si>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</si>
  <si>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</si>
  <si>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</si>
  <si>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</si>
  <si>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</si>
  <si>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</si>
  <si>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</si>
  <si>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</si>
  <si>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</si>
  <si>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</si>
  <si>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</si>
  <si>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</si>
  <si>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</si>
  <si>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</si>
  <si>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</si>
  <si>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</si>
  <si>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</si>
  <si>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</si>
  <si>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</si>
  <si>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</si>
  <si>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</si>
  <si>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</si>
  <si>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</si>
  <si>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</si>
  <si>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</si>
  <si>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</si>
  <si>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</si>
  <si>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</si>
  <si>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</si>
  <si>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</si>
  <si>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</si>
  <si>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</si>
  <si>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</si>
  <si>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</si>
  <si>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</si>
  <si>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</si>
  <si>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</si>
  <si>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</si>
  <si>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</si>
  <si>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</si>
  <si>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</si>
  <si>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</si>
  <si>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</si>
  <si>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</si>
  <si>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</si>
  <si>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</si>
  <si>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</si>
  <si>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</si>
  <si>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</si>
  <si>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</si>
  <si>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</si>
  <si>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</si>
  <si>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</si>
  <si>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</si>
  <si>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</si>
  <si>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</si>
  <si>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</si>
  <si>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</si>
  <si>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</si>
  <si>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</si>
  <si>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</si>
  <si>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</si>
  <si>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</si>
  <si>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</si>
  <si>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</si>
  <si>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</si>
  <si>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</si>
  <si>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</si>
  <si>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</si>
  <si>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</si>
  <si>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</si>
  <si>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</si>
  <si>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</si>
  <si>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</si>
  <si>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</si>
  <si>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</si>
  <si>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</si>
  <si>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</si>
  <si>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</si>
  <si>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</si>
  <si>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</si>
  <si>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</si>
  <si>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</si>
  <si>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</si>
  <si>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</si>
  <si>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</si>
  <si>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</si>
  <si>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</si>
  <si>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</si>
  <si>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</si>
  <si>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</si>
  <si>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</si>
  <si>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</si>
  <si>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</si>
  <si>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</si>
  <si>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</si>
  <si>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</si>
  <si>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</si>
  <si>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</si>
  <si>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</si>
  <si>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</si>
  <si>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</si>
  <si>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</si>
  <si>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</si>
  <si>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</si>
  <si>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</si>
  <si>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</si>
  <si>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</si>
  <si>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</si>
  <si>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</si>
  <si>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</si>
  <si>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</si>
  <si>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</si>
  <si>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</si>
  <si>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</si>
  <si>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</si>
  <si>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</si>
  <si>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</si>
  <si>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</si>
  <si>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</si>
  <si>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</si>
  <si>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</si>
  <si>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</si>
  <si>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</si>
  <si>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</si>
  <si>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</si>
  <si>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</si>
  <si>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</si>
  <si>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</si>
  <si>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</si>
  <si>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</si>
  <si>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</si>
  <si>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</si>
  <si>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</si>
  <si>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</si>
  <si>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</si>
  <si>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</si>
  <si>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</si>
  <si>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</si>
  <si>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</si>
  <si>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</si>
  <si>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</si>
  <si>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</si>
  <si>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</si>
  <si>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</si>
  <si>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</si>
  <si>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</si>
  <si>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</si>
  <si>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</si>
  <si>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</si>
  <si>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</si>
  <si>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</si>
  <si>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</si>
  <si>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</si>
  <si>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</si>
  <si>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</si>
  <si>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</si>
  <si>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</si>
  <si>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</si>
  <si>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</si>
  <si>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</si>
  <si>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</si>
  <si>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</si>
  <si>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</si>
  <si>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</si>
  <si>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</si>
  <si>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</si>
  <si>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</si>
  <si>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</si>
  <si>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</si>
  <si>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</si>
  <si>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</si>
  <si>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</si>
  <si>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</si>
  <si>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</si>
  <si>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</si>
  <si>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</si>
  <si>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</si>
  <si>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</si>
  <si>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</si>
  <si>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</si>
  <si>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</si>
  <si>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</si>
  <si>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</si>
  <si>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</si>
  <si>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</si>
  <si>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</si>
  <si>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</si>
  <si>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</si>
  <si>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</si>
  <si>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</si>
  <si>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</si>
  <si>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</si>
  <si>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</si>
  <si>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</si>
  <si>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</si>
  <si>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</si>
  <si>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</si>
  <si>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</si>
  <si>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</si>
  <si>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</si>
  <si>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</si>
  <si>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</si>
  <si>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</si>
  <si>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</si>
  <si>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</si>
  <si>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</si>
  <si>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</si>
  <si>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</si>
  <si>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</si>
  <si>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</si>
  <si>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</si>
  <si>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</si>
  <si>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</si>
  <si>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</si>
  <si>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</si>
  <si>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</si>
  <si>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</si>
  <si>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</si>
  <si>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</si>
  <si>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</si>
  <si>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</si>
  <si>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</si>
  <si>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</si>
  <si>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</si>
  <si>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</si>
  <si>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</si>
  <si>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</si>
  <si>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</si>
  <si>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</si>
  <si>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</si>
  <si>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</si>
  <si>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</si>
  <si>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</si>
  <si>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</si>
  <si>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</si>
  <si>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</si>
  <si>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</si>
  <si>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</si>
  <si>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</si>
  <si>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</si>
  <si>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</si>
  <si>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</si>
  <si>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</si>
  <si>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</si>
  <si>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</si>
  <si>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</si>
  <si>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</si>
  <si>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</si>
  <si>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</si>
  <si>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</si>
  <si>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</si>
  <si>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</si>
  <si>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</si>
  <si>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</si>
  <si>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</si>
  <si>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</si>
  <si>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</si>
  <si>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</si>
  <si>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</si>
  <si>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</si>
  <si>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</si>
  <si>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</si>
  <si>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</si>
  <si>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</si>
  <si>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</si>
  <si>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</si>
  <si>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</si>
  <si>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</si>
  <si>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</si>
  <si>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</si>
  <si>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</si>
  <si>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</si>
  <si>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</si>
  <si>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</si>
  <si>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</si>
  <si>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</si>
  <si>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</si>
  <si>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</si>
  <si>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</si>
  <si>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</si>
  <si>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</si>
  <si>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</si>
  <si>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</si>
  <si>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</si>
  <si>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</si>
  <si>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</si>
  <si>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</si>
  <si>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</si>
  <si>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</si>
  <si>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</si>
  <si>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</si>
  <si>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</si>
  <si>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</si>
  <si>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</si>
  <si>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</si>
  <si>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</si>
  <si>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</si>
  <si>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</si>
  <si>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</si>
  <si>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</si>
  <si>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</si>
  <si>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</si>
  <si>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</si>
  <si>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</si>
  <si>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</si>
  <si>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</si>
  <si>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</si>
  <si>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</si>
  <si>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</si>
  <si>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</si>
  <si>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</si>
  <si>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</si>
  <si>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</si>
  <si>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</si>
  <si>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</si>
  <si>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</si>
  <si>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</si>
  <si>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</si>
  <si>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</si>
  <si>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</si>
  <si>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</si>
  <si>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</si>
  <si>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</si>
  <si>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</si>
  <si>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</si>
  <si>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</si>
  <si>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</si>
  <si>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</si>
  <si>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</si>
  <si>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</si>
  <si>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</si>
  <si>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</si>
  <si>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</si>
  <si>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</si>
  <si>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</si>
  <si>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</si>
  <si>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</si>
  <si>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</si>
  <si>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</si>
  <si>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</si>
  <si>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</si>
  <si>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</si>
  <si>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</si>
  <si>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</si>
  <si>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</si>
  <si>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</si>
  <si>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</si>
  <si>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</si>
  <si>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</si>
  <si>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</si>
  <si>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</si>
  <si>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</si>
  <si>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</si>
  <si>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</si>
  <si>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</si>
  <si>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</si>
  <si>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</si>
  <si>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</si>
  <si>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</si>
  <si>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</si>
  <si>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</si>
  <si>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</si>
  <si>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</si>
  <si>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</si>
  <si>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</si>
  <si>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</si>
  <si>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</si>
  <si>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</si>
  <si>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</si>
  <si>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</si>
  <si>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</si>
  <si>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</si>
  <si>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</si>
  <si>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</si>
  <si>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</si>
  <si>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</si>
  <si>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</si>
  <si>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</si>
  <si>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</si>
  <si>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</si>
  <si>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</si>
  <si>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</si>
  <si>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</si>
  <si>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</si>
  <si>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</si>
  <si>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</si>
  <si>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</si>
  <si>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</si>
  <si>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</si>
  <si>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</si>
  <si>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</si>
  <si>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</si>
  <si>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</si>
  <si>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</si>
  <si>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</si>
  <si>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</si>
  <si>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</si>
  <si>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</si>
  <si>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</si>
  <si>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</si>
  <si>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</si>
  <si>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</si>
  <si>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</si>
  <si>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</si>
  <si>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</si>
  <si>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</si>
  <si>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</si>
  <si>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</si>
  <si>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</si>
  <si>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</si>
  <si>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</si>
  <si>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</si>
  <si>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</si>
  <si>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</si>
  <si>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</si>
  <si>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</si>
  <si>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</si>
  <si>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</si>
  <si>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</si>
  <si>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</si>
  <si>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</si>
  <si>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</si>
  <si>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</si>
  <si>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</si>
  <si>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</si>
  <si>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</si>
  <si>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</si>
  <si>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</si>
  <si>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</si>
  <si>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</si>
  <si>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</si>
  <si>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</si>
  <si>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</si>
  <si>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</si>
  <si>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</si>
  <si>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</si>
  <si>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</si>
  <si>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</si>
  <si>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</si>
  <si>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</si>
  <si>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</si>
  <si>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</si>
  <si>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</si>
  <si>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</si>
  <si>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</si>
  <si>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</si>
  <si>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</si>
  <si>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</si>
  <si>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</si>
  <si>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</si>
  <si>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</si>
  <si>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</si>
  <si>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</si>
  <si>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</si>
  <si>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</si>
  <si>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</si>
  <si>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</si>
  <si>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</si>
  <si>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</si>
  <si>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</si>
  <si>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</si>
  <si>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</si>
  <si>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</si>
  <si>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</si>
  <si>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</si>
  <si>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</si>
  <si>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</si>
  <si>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</si>
  <si>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</si>
  <si>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</si>
  <si>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</si>
  <si>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</si>
  <si>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</si>
  <si>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</si>
  <si>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</si>
  <si>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</si>
  <si>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</si>
  <si>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</si>
  <si>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</si>
  <si>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</si>
  <si>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</si>
  <si>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</si>
  <si>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</si>
  <si>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</si>
  <si>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</si>
  <si>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</si>
  <si>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</si>
  <si>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</si>
  <si>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</si>
  <si>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</si>
  <si>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</si>
  <si>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</si>
  <si>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</si>
  <si>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</si>
  <si>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</si>
  <si>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</si>
  <si>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</si>
  <si>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</si>
  <si>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</si>
  <si>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</si>
  <si>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</si>
  <si>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</si>
  <si>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</si>
  <si>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</si>
  <si>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</si>
  <si>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</si>
  <si>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</si>
  <si>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</si>
  <si>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</si>
  <si>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</si>
  <si>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</si>
  <si>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</si>
  <si>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</si>
  <si>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</si>
  <si>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</si>
  <si>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</si>
  <si>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</si>
  <si>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</si>
  <si>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</si>
  <si>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</si>
  <si>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</si>
  <si>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</si>
  <si>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</si>
  <si>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</si>
  <si>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</si>
  <si>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</si>
  <si>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</si>
  <si>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</si>
  <si>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</si>
  <si>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</si>
  <si>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</si>
  <si>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</si>
  <si>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</si>
  <si>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</si>
  <si>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</si>
  <si>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</si>
  <si>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</si>
  <si>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</si>
  <si>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</si>
  <si>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</si>
  <si>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</si>
  <si>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</si>
  <si>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</si>
  <si>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</si>
  <si>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</si>
  <si>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</si>
  <si>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</si>
  <si>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</si>
  <si>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</si>
  <si>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</si>
  <si>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</si>
  <si>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</si>
  <si>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</si>
  <si>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</si>
  <si>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</si>
  <si>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</si>
  <si>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</si>
  <si>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</si>
  <si>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</si>
  <si>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</si>
  <si>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</si>
  <si>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</si>
  <si>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</si>
  <si>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</si>
  <si>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</si>
  <si>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</si>
  <si>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</si>
  <si>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</si>
  <si>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</si>
  <si>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</si>
  <si>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</si>
  <si>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</si>
  <si>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</si>
  <si>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</si>
  <si>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</si>
  <si>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</si>
  <si>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</si>
  <si>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</si>
  <si>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</si>
  <si>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</si>
  <si>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</si>
  <si>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</si>
  <si>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</si>
  <si>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</si>
  <si>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</si>
  <si>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</si>
  <si>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</si>
  <si>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</si>
  <si>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</si>
  <si>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</si>
  <si>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</si>
  <si>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</si>
  <si>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</si>
  <si>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</si>
  <si>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</si>
  <si>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</si>
  <si>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</si>
  <si>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</si>
  <si>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</si>
  <si>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</si>
  <si>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</si>
  <si>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</si>
  <si>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</si>
  <si>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</si>
  <si>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</si>
  <si>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</si>
  <si>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</si>
  <si>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</si>
  <si>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</si>
  <si>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</si>
  <si>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</si>
  <si>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</si>
  <si>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</si>
  <si>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</si>
  <si>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</si>
  <si>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</si>
  <si>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</si>
  <si>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</si>
  <si>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</si>
  <si>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</si>
  <si>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</si>
  <si>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</si>
  <si>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</si>
  <si>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</si>
  <si>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</si>
  <si>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</si>
  <si>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</si>
  <si>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</si>
  <si>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</si>
  <si>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</si>
  <si>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</si>
  <si>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</si>
  <si>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</si>
  <si>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</si>
  <si>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</si>
  <si>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</si>
  <si>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</si>
  <si>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</si>
  <si>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</si>
  <si>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</si>
  <si>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</si>
  <si>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</si>
  <si>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</si>
  <si>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</si>
  <si>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</si>
  <si>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</si>
  <si>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</si>
  <si>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</si>
  <si>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</si>
  <si>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</si>
  <si>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</si>
  <si>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</si>
  <si>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</si>
  <si>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</si>
  <si>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</si>
  <si>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</si>
  <si>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</si>
  <si>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</si>
  <si>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</si>
  <si>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</si>
  <si>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</si>
  <si>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</si>
  <si>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</si>
  <si>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</si>
  <si>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</si>
  <si>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</si>
  <si>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</si>
  <si>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</si>
  <si>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</si>
  <si>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</si>
  <si>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</si>
  <si>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</si>
  <si>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</si>
  <si>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</si>
  <si>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</si>
  <si>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</si>
  <si>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</si>
  <si>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</si>
  <si>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</si>
  <si>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</si>
  <si>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</si>
  <si>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</si>
  <si>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</si>
  <si>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</si>
  <si>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</si>
  <si>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</si>
  <si>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</si>
  <si>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</si>
  <si>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</si>
  <si>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</si>
  <si>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</si>
  <si>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</si>
  <si>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</si>
  <si>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</si>
  <si>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</si>
  <si>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</si>
  <si>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</si>
  <si>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</si>
  <si>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</si>
  <si>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</si>
  <si>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</si>
  <si>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</si>
  <si>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</si>
  <si>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</si>
  <si>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</si>
  <si>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</si>
  <si>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</si>
  <si>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</si>
  <si>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</si>
  <si>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</si>
  <si>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</si>
  <si>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</si>
  <si>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</si>
  <si>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</si>
  <si>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</si>
  <si>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</si>
  <si>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</si>
  <si>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</si>
  <si>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</si>
  <si>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</si>
  <si>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</si>
  <si>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</si>
  <si>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</si>
  <si>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</si>
  <si>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</si>
  <si>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</si>
  <si>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</si>
  <si>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</si>
  <si>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</si>
  <si>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</si>
  <si>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</si>
  <si>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</si>
  <si>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</si>
  <si>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</si>
  <si>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</si>
  <si>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</si>
  <si>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</si>
  <si>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</si>
  <si>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</si>
  <si>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</si>
  <si>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</si>
  <si>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</si>
  <si>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</si>
  <si>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</si>
  <si>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</si>
  <si>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</si>
  <si>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</si>
  <si>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</si>
  <si>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</si>
  <si>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</si>
  <si>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</si>
  <si>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</si>
  <si>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</si>
  <si>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</si>
  <si>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</si>
  <si>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</si>
  <si>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</si>
  <si>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</si>
  <si>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</si>
  <si>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</si>
  <si>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</si>
  <si>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</si>
  <si>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</si>
  <si>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</si>
  <si>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</si>
  <si>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</si>
  <si>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</si>
  <si>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</si>
  <si>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</si>
  <si>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</si>
  <si>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</si>
  <si>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</si>
  <si>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</si>
  <si>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</si>
  <si>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</si>
  <si>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</si>
  <si>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</si>
  <si>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</si>
  <si>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</si>
  <si>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</si>
  <si>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</si>
  <si>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</si>
  <si>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</si>
  <si>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</si>
  <si>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</si>
  <si>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</si>
  <si>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</si>
  <si>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</si>
  <si>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</si>
  <si>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</si>
  <si>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</si>
  <si>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</si>
  <si>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</si>
  <si>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</si>
  <si>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</si>
  <si>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</si>
  <si>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</si>
  <si>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</si>
  <si>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</si>
  <si>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</si>
  <si>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</si>
  <si>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</si>
  <si>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</si>
  <si>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</si>
  <si>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</si>
  <si>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</si>
  <si>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</si>
  <si>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</si>
  <si>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</si>
  <si>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</si>
  <si>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</si>
  <si>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</si>
  <si>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</si>
  <si>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</si>
  <si>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</si>
  <si>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</si>
  <si>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</si>
  <si>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</si>
  <si>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</si>
  <si>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</si>
  <si>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</si>
  <si>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</si>
  <si>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</si>
  <si>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</si>
  <si>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</si>
  <si>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</si>
  <si>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</si>
  <si>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</si>
  <si>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</si>
  <si>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</si>
  <si>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</si>
  <si>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</si>
  <si>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</si>
  <si>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</si>
  <si>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</si>
  <si>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</si>
  <si>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</si>
  <si>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</si>
  <si>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</si>
  <si>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</si>
  <si>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</si>
  <si>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</si>
  <si>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</si>
  <si>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</si>
  <si>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</si>
  <si>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</si>
  <si>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</si>
  <si>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</si>
  <si>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</si>
  <si>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</si>
  <si>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</si>
  <si>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</si>
  <si>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</si>
  <si>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</si>
  <si>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</si>
  <si>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</si>
  <si>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</si>
  <si>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</si>
  <si>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</si>
  <si>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</si>
  <si>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</si>
  <si>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</si>
  <si>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</si>
  <si>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</si>
  <si>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</si>
  <si>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</si>
  <si>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</si>
  <si>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</si>
  <si>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</si>
  <si>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</si>
  <si>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</si>
  <si>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</si>
  <si>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</si>
  <si>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</si>
  <si>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</si>
  <si>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</si>
  <si>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</si>
  <si>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</si>
  <si>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</si>
  <si>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</si>
  <si>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</si>
  <si>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</si>
  <si>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</si>
  <si>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</si>
  <si>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</si>
  <si>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</si>
  <si>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</si>
  <si>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</si>
  <si>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</si>
  <si>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</si>
  <si>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</si>
  <si>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</si>
  <si>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</si>
  <si>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</si>
  <si>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</si>
  <si>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</si>
  <si>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</si>
  <si>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</si>
  <si>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</si>
  <si>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</si>
  <si>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</si>
  <si>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</si>
  <si>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</si>
  <si>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</si>
  <si>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</si>
  <si>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</si>
  <si>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</si>
  <si>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</si>
  <si>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</si>
  <si>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</si>
  <si>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</si>
  <si>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</si>
  <si>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</si>
  <si>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</si>
  <si>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</si>
  <si>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</si>
  <si>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</si>
  <si>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</si>
  <si>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</si>
  <si>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</si>
  <si>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</si>
  <si>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</si>
  <si>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</si>
  <si>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</si>
  <si>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</si>
  <si>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</si>
  <si>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</si>
  <si>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</si>
  <si>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</si>
  <si>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</si>
  <si>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</si>
  <si>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</si>
  <si>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</si>
  <si>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</si>
  <si>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</si>
  <si>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</si>
  <si>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</si>
  <si>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</si>
  <si>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</si>
  <si>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</si>
  <si>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</si>
  <si>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</si>
  <si>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</si>
  <si>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</si>
  <si>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</si>
  <si>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</si>
  <si>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</si>
  <si>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</si>
  <si>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</si>
  <si>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</si>
  <si>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</si>
  <si>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</si>
  <si>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</si>
  <si>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</si>
  <si>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</si>
  <si>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</si>
  <si>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</si>
  <si>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</si>
  <si>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</si>
  <si>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</si>
  <si>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</si>
  <si>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</si>
  <si>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</si>
  <si>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</si>
  <si>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</si>
  <si>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</si>
  <si>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</si>
  <si>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</si>
  <si>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</si>
  <si>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</si>
  <si>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</si>
  <si>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</si>
  <si>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</si>
  <si>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</si>
  <si>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</si>
  <si>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</si>
  <si>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</si>
  <si>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</si>
  <si>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</si>
  <si>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</si>
  <si>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</si>
  <si>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</si>
  <si>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</si>
  <si>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</si>
  <si>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</si>
  <si>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</si>
  <si>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</si>
  <si>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</si>
  <si>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</si>
  <si>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</si>
  <si>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</si>
  <si>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</si>
  <si>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</si>
  <si>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</si>
  <si>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</si>
  <si>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</si>
  <si>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</si>
  <si>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</si>
  <si>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</si>
  <si>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</si>
  <si>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</si>
  <si>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</si>
  <si>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</si>
  <si>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</si>
  <si>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</si>
  <si>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</si>
  <si>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</si>
  <si>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</si>
  <si>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</si>
  <si>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</si>
  <si>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</si>
  <si>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</si>
  <si>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</si>
  <si>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</si>
  <si>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</si>
  <si>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</si>
  <si>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</si>
  <si>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</si>
  <si>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</si>
  <si>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</si>
  <si>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</si>
  <si>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</si>
  <si>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</si>
  <si>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</si>
  <si>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</si>
  <si>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</si>
  <si>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</si>
  <si>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</si>
  <si>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</si>
  <si>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</si>
  <si>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</si>
  <si>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</si>
  <si>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</si>
  <si>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</si>
  <si>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</si>
  <si>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</si>
  <si>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</si>
  <si>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</si>
  <si>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</si>
  <si>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</si>
  <si>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</si>
  <si>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</si>
  <si>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</si>
  <si>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</si>
  <si>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</si>
  <si>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</si>
  <si>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</si>
  <si>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</si>
  <si>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</si>
  <si>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</si>
  <si>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</si>
  <si>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</si>
  <si>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</si>
  <si>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</si>
  <si>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</si>
  <si>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</si>
  <si>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</si>
  <si>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</si>
  <si>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</si>
  <si>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</si>
  <si>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</si>
  <si>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</si>
  <si>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</si>
  <si>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</si>
  <si>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</si>
  <si>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</si>
  <si>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</si>
  <si>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</si>
  <si>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</si>
  <si>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</si>
  <si>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</si>
  <si>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</si>
  <si>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</si>
  <si>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</si>
  <si>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</si>
  <si>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</si>
  <si>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</si>
  <si>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</si>
  <si>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</si>
  <si>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</si>
  <si>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</si>
  <si>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</si>
  <si>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</si>
  <si>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</si>
  <si>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</si>
  <si>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</si>
  <si>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</si>
  <si>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</si>
  <si>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</si>
  <si>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</si>
  <si>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</si>
  <si>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</si>
  <si>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</si>
  <si>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</si>
  <si>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</si>
  <si>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</si>
  <si>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</si>
  <si>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</si>
  <si>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</si>
  <si>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</si>
  <si>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</si>
  <si>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</si>
  <si>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</si>
  <si>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</si>
  <si>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</si>
  <si>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</si>
  <si>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</si>
  <si>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</si>
  <si>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</si>
  <si>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</si>
  <si>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</si>
  <si>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</si>
  <si>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</si>
  <si>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</si>
  <si>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</si>
  <si>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</si>
  <si>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</si>
  <si>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</si>
  <si>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</si>
  <si>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</si>
  <si>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</si>
  <si>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</si>
  <si>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</si>
  <si>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</si>
  <si>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</si>
  <si>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</si>
  <si>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</si>
  <si>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</si>
  <si>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</si>
  <si>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</si>
  <si>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</si>
  <si>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</si>
  <si>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</si>
  <si>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</si>
  <si>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</si>
  <si>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</si>
  <si>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</si>
  <si>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</si>
  <si>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</si>
  <si>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</si>
  <si>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</si>
  <si>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</si>
  <si>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</si>
  <si>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</si>
  <si>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</si>
  <si>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</si>
  <si>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</si>
  <si>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</si>
  <si>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</si>
  <si>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</si>
  <si>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</si>
  <si>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</si>
  <si>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</si>
  <si>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</si>
  <si>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</si>
  <si>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</si>
  <si>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</si>
  <si>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</si>
  <si>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</si>
  <si>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</si>
  <si>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</si>
  <si>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</si>
  <si>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</si>
  <si>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</si>
  <si>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</si>
  <si>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</si>
  <si>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</si>
  <si>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</si>
  <si>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</si>
  <si>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</si>
  <si>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</si>
  <si>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</si>
  <si>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</si>
  <si>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</si>
  <si>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</si>
  <si>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</si>
  <si>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</si>
  <si>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</si>
  <si>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</si>
  <si>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</si>
  <si>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</si>
  <si>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</si>
  <si>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</si>
  <si>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</si>
  <si>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</si>
  <si>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</si>
  <si>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</si>
  <si>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</si>
  <si>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</si>
  <si>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</si>
  <si>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</si>
  <si>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</si>
  <si>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</si>
  <si>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</si>
  <si>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</si>
  <si>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</si>
  <si>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</si>
  <si>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</si>
  <si>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</si>
  <si>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</si>
  <si>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</si>
  <si>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</si>
  <si>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</si>
  <si>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</si>
  <si>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</si>
  <si>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</si>
  <si>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</si>
  <si>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</si>
  <si>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</si>
  <si>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</si>
  <si>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</si>
  <si>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</si>
  <si>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</si>
  <si>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</si>
  <si>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</si>
  <si>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</si>
  <si>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</si>
  <si>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</si>
  <si>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</si>
  <si>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</si>
  <si>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</si>
  <si>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</si>
  <si>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</si>
  <si>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</si>
  <si>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</si>
  <si>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</si>
  <si>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</si>
  <si>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</si>
  <si>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</si>
  <si>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</si>
  <si>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</si>
  <si>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</si>
  <si>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</si>
  <si>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</si>
  <si>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</si>
  <si>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</si>
  <si>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</si>
  <si>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</si>
  <si>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</si>
  <si>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</si>
  <si>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</si>
  <si>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</si>
  <si>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</si>
  <si>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</si>
  <si>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</si>
  <si>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</si>
  <si>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</si>
  <si>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</si>
  <si>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</si>
  <si>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</si>
  <si>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</si>
  <si>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</si>
  <si>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</si>
  <si>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</si>
  <si>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</si>
  <si>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</si>
  <si>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</si>
  <si>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</si>
  <si>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</si>
  <si>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</si>
  <si>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</si>
  <si>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</si>
  <si>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</si>
  <si>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</si>
  <si>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</si>
  <si>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</si>
  <si>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</si>
  <si>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</si>
  <si>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</si>
  <si>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</si>
  <si>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</si>
  <si>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</si>
  <si>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</si>
  <si>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</si>
  <si>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</si>
  <si>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</si>
  <si>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</si>
  <si>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</si>
  <si>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</si>
  <si>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</si>
  <si>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</si>
  <si>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</si>
  <si>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</si>
  <si>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</si>
  <si>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</si>
  <si>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</si>
  <si>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</si>
  <si>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</si>
  <si>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</si>
  <si>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</si>
  <si>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</si>
  <si>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</si>
  <si>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</si>
  <si>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</si>
  <si>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</si>
  <si>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</si>
  <si>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</si>
  <si>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</si>
  <si>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</si>
  <si>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</si>
  <si>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</si>
  <si>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</si>
  <si>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</si>
  <si>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</si>
  <si>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</si>
  <si>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</si>
  <si>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</si>
  <si>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</si>
  <si>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</si>
  <si>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</si>
  <si>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</si>
  <si>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</si>
  <si>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</si>
  <si>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</si>
  <si>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</si>
  <si>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</si>
  <si>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</si>
  <si>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</si>
  <si>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</si>
  <si>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</si>
  <si>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</si>
  <si>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</si>
  <si>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</si>
  <si>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</si>
  <si>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</si>
  <si>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</si>
  <si>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</si>
  <si>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</si>
  <si>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</si>
  <si>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</si>
  <si>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</si>
  <si>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</si>
  <si>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</si>
  <si>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</si>
  <si>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</si>
  <si>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</si>
  <si>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</si>
  <si>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</si>
  <si>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</si>
  <si>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</si>
  <si>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</si>
  <si>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</si>
  <si>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</si>
  <si>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</si>
  <si>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</si>
  <si>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</si>
  <si>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</si>
  <si>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</si>
  <si>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</si>
  <si>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</si>
  <si>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</si>
  <si>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</si>
  <si>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</si>
  <si>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</si>
  <si>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</si>
  <si>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</si>
  <si>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</si>
  <si>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</si>
  <si>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</si>
  <si>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</si>
  <si>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</si>
  <si>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</si>
  <si>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</si>
  <si>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</si>
  <si>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</si>
  <si>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</si>
  <si>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</si>
  <si>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</si>
  <si>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</si>
  <si>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</si>
  <si>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</si>
  <si>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</si>
  <si>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</si>
  <si>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</si>
  <si>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</si>
  <si>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</si>
  <si>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</si>
  <si>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</si>
  <si>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</si>
  <si>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</si>
  <si>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</si>
  <si>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</si>
  <si>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</si>
  <si>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</si>
  <si>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</si>
  <si>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</si>
  <si>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</si>
  <si>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</si>
  <si>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</si>
  <si>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</si>
  <si>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</si>
  <si>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</si>
  <si>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</si>
  <si>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</si>
  <si>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</si>
  <si>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</si>
  <si>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</si>
  <si>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</si>
  <si>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</si>
  <si>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</si>
  <si>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</si>
  <si>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</si>
  <si>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</si>
  <si>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</si>
  <si>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</si>
  <si>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</si>
  <si>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</si>
  <si>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</si>
  <si>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</si>
  <si>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</si>
  <si>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</si>
  <si>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</si>
  <si>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</si>
  <si>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</si>
  <si>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</si>
  <si>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</si>
  <si>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</si>
  <si>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</si>
  <si>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</si>
  <si>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</si>
  <si>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</si>
  <si>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</si>
  <si>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</si>
  <si>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</si>
  <si>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</si>
  <si>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</si>
  <si>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</si>
  <si>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</si>
  <si>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</si>
  <si>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</si>
  <si>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</si>
  <si>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</si>
  <si>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</si>
  <si>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</si>
  <si>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</si>
  <si>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</si>
  <si>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</si>
  <si>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</si>
  <si>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</si>
  <si>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</si>
  <si>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</si>
  <si>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</si>
  <si>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</si>
  <si>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</si>
  <si>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</si>
  <si>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</si>
  <si>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</si>
  <si>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</si>
  <si>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</si>
  <si>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</si>
  <si>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</si>
  <si>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</si>
  <si>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</si>
  <si>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</si>
  <si>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</si>
  <si>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</si>
  <si>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</si>
  <si>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</si>
  <si>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</si>
  <si>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</si>
  <si>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</si>
  <si>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</si>
  <si>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</si>
  <si>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</si>
  <si>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</si>
  <si>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</si>
  <si>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</si>
  <si>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</si>
  <si>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</si>
  <si>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</si>
  <si>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</si>
  <si>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</si>
  <si>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</si>
  <si>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</si>
  <si>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</si>
  <si>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</si>
  <si>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</si>
  <si>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</si>
  <si>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</si>
  <si>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</si>
  <si>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</si>
  <si>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</si>
  <si>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</si>
  <si>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</si>
  <si>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</si>
  <si>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</si>
  <si>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</si>
  <si>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</si>
  <si>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</si>
  <si>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</si>
  <si>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</si>
  <si>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</si>
  <si>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</si>
  <si>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</si>
  <si>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</si>
  <si>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</si>
  <si>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</si>
  <si>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</si>
  <si>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</si>
  <si>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</si>
  <si>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</si>
  <si>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</si>
  <si>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</si>
  <si>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</si>
  <si>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</si>
  <si>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</si>
  <si>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</si>
  <si>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</si>
  <si>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</si>
  <si>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</si>
  <si>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</si>
  <si>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</si>
  <si>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</si>
  <si>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</si>
  <si>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</si>
  <si>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</si>
  <si>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</si>
  <si>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</si>
  <si>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</si>
  <si>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</si>
  <si>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</si>
  <si>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</si>
  <si>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</si>
  <si>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</si>
  <si>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</si>
  <si>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</si>
  <si>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</si>
  <si>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</si>
  <si>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</si>
  <si>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</si>
  <si>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</si>
  <si>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</si>
  <si>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</si>
  <si>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</si>
  <si>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</si>
  <si>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</si>
  <si>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</si>
  <si>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</si>
  <si>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</si>
  <si>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</si>
  <si>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</si>
  <si>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</si>
  <si>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</si>
  <si>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</si>
  <si>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</si>
  <si>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</si>
  <si>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</si>
  <si>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</si>
  <si>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</si>
  <si>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</si>
  <si>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</si>
  <si>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</si>
  <si>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</si>
  <si>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</si>
  <si>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</si>
  <si>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</si>
  <si>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</si>
  <si>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</si>
  <si>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</si>
  <si>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</si>
  <si>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</si>
  <si>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</si>
  <si>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</si>
  <si>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</si>
  <si>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</si>
  <si>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</si>
  <si>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</si>
  <si>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</si>
  <si>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</si>
  <si>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</si>
  <si>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</si>
  <si>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</si>
  <si>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</si>
  <si>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</si>
  <si>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</si>
  <si>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</si>
  <si>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</si>
  <si>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</si>
  <si>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</si>
  <si>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</si>
  <si>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</si>
  <si>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</si>
  <si>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</si>
  <si>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</si>
  <si>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</si>
  <si>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</si>
  <si>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</si>
  <si>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</si>
  <si>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</si>
  <si>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</si>
  <si>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</si>
  <si>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</si>
  <si>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</si>
  <si>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</si>
  <si>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</si>
  <si>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</si>
  <si>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</si>
  <si>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</si>
  <si>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</si>
  <si>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</si>
  <si>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</si>
  <si>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</si>
  <si>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</si>
  <si>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</si>
  <si>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</si>
  <si>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</si>
  <si>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</si>
  <si>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</si>
  <si>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</si>
  <si>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</si>
  <si>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</si>
  <si>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</si>
  <si>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</si>
  <si>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</si>
  <si>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</si>
  <si>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</si>
  <si>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</si>
  <si>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</si>
  <si>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</si>
  <si>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</si>
  <si>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</si>
  <si>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</si>
  <si>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</si>
  <si>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</si>
  <si>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</si>
  <si>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</si>
  <si>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</si>
  <si>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</si>
  <si>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</si>
  <si>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</si>
  <si>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</si>
  <si>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</si>
  <si>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</si>
  <si>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</si>
  <si>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</si>
  <si>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</si>
  <si>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</si>
  <si>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</si>
  <si>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</si>
  <si>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</si>
  <si>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</si>
  <si>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</si>
  <si>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</si>
  <si>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</si>
  <si>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</si>
  <si>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</si>
  <si>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</si>
  <si>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</si>
  <si>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</si>
  <si>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</si>
  <si>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</si>
  <si>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</si>
  <si>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</si>
  <si>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</si>
  <si>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</si>
  <si>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</si>
  <si>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</si>
  <si>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</si>
  <si>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</si>
  <si>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</si>
  <si>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</si>
  <si>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</si>
  <si>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</si>
  <si>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</si>
  <si>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</si>
  <si>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</si>
  <si>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</si>
  <si>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</si>
  <si>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</si>
  <si>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</si>
  <si>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</si>
  <si>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</si>
  <si>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</si>
  <si>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</si>
  <si>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</si>
  <si>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</si>
  <si>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</si>
  <si>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</si>
  <si>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</si>
  <si>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</si>
  <si>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</si>
  <si>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</si>
  <si>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</si>
  <si>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</si>
  <si>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</si>
  <si>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</si>
  <si>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</si>
  <si>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</si>
  <si>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</si>
  <si>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</si>
  <si>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</si>
  <si>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</si>
  <si>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</si>
  <si>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</si>
  <si>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</si>
  <si>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</si>
  <si>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</si>
  <si>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</si>
  <si>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</si>
  <si>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</si>
  <si>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</si>
  <si>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</si>
  <si>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</si>
  <si>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</si>
  <si>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</si>
  <si>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</si>
  <si>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</si>
  <si>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</si>
  <si>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</si>
  <si>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</si>
  <si>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</si>
  <si>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</si>
  <si>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</si>
  <si>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</si>
  <si>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</si>
  <si>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</si>
  <si>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</si>
  <si>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</si>
  <si>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</si>
  <si>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</si>
  <si>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</si>
  <si>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</si>
  <si>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</si>
  <si>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</si>
  <si>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</si>
  <si>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</si>
  <si>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</si>
  <si>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</si>
  <si>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</si>
  <si>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</si>
  <si>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</si>
  <si>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</si>
  <si>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</si>
  <si>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</si>
  <si>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</si>
  <si>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</si>
  <si>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</si>
  <si>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</si>
  <si>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</si>
  <si>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</si>
  <si>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</si>
  <si>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</si>
  <si>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</si>
  <si>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</si>
  <si>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</si>
  <si>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</si>
  <si>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</si>
  <si>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</si>
  <si>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</si>
  <si>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</si>
  <si>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</si>
  <si>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</si>
  <si>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</si>
  <si>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</si>
  <si>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</si>
  <si>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</si>
  <si>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</si>
  <si>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</si>
  <si>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</si>
  <si>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</si>
  <si>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</si>
  <si>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</si>
  <si>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</si>
  <si>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</si>
  <si>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</si>
  <si>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</si>
  <si>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</si>
  <si>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</si>
  <si>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</si>
  <si>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</si>
  <si>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</si>
  <si>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</si>
  <si>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</si>
  <si>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</si>
  <si>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</si>
  <si>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</si>
  <si>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</si>
  <si>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</si>
  <si>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</si>
  <si>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</si>
  <si>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</si>
  <si>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</si>
  <si>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</si>
  <si>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</si>
  <si>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</si>
  <si>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</si>
  <si>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</si>
  <si>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</si>
  <si>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</si>
  <si>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</si>
  <si>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</si>
  <si>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</si>
  <si>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</si>
  <si>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</si>
  <si>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</si>
  <si>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</si>
  <si>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</si>
  <si>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</si>
  <si>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</si>
  <si>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</si>
  <si>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</si>
  <si>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</si>
  <si>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</si>
  <si>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</si>
  <si>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</si>
  <si>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</si>
  <si>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</si>
  <si>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</si>
  <si>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</si>
  <si>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</si>
  <si>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</si>
  <si>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</si>
  <si>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</si>
  <si>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</si>
  <si>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</si>
  <si>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</si>
  <si>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</si>
  <si>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</si>
  <si>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</si>
  <si>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</si>
  <si>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</si>
  <si>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</si>
  <si>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</si>
  <si>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</si>
  <si>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</si>
  <si>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</si>
  <si>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</si>
  <si>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</si>
  <si>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</si>
  <si>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</si>
  <si>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</si>
  <si>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</si>
  <si>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</si>
  <si>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</si>
  <si>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</si>
  <si>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</si>
  <si>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</si>
  <si>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</si>
  <si>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</si>
  <si>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</si>
  <si>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</si>
  <si>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</si>
  <si>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</si>
  <si>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</si>
  <si>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</si>
  <si>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</si>
  <si>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</si>
  <si>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</si>
  <si>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</si>
  <si>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</si>
  <si>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</si>
  <si>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</si>
  <si>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</si>
  <si>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</si>
  <si>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</si>
  <si>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</si>
  <si>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</si>
  <si>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</si>
  <si>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</si>
  <si>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</si>
  <si>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</si>
  <si>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</si>
  <si>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</si>
  <si>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</si>
  <si>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</si>
  <si>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</si>
  <si>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</si>
  <si>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</si>
  <si>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</si>
  <si>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</si>
  <si>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</si>
  <si>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</si>
  <si>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</si>
  <si>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</si>
  <si>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</si>
  <si>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</si>
  <si>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</si>
  <si>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</si>
  <si>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</si>
  <si>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</si>
  <si>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</si>
  <si>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</si>
  <si>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</si>
  <si>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</si>
  <si>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</si>
  <si>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</si>
  <si>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</si>
  <si>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</si>
  <si>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</si>
  <si>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</si>
  <si>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</si>
  <si>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</si>
  <si>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</si>
  <si>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</si>
  <si>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</si>
  <si>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</si>
  <si>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</si>
  <si>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</si>
  <si>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</si>
  <si>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</si>
  <si>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</si>
  <si>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</si>
  <si>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</si>
  <si>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</si>
  <si>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</si>
  <si>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</si>
  <si>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</si>
  <si>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</si>
  <si>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</si>
  <si>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</si>
  <si>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</si>
  <si>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</si>
  <si>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</si>
  <si>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</si>
  <si>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</si>
  <si>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</si>
  <si>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</si>
  <si>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</si>
  <si>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</si>
  <si>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</si>
  <si>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</si>
  <si>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</si>
  <si>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</si>
  <si>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</si>
  <si>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</si>
  <si>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</si>
  <si>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</si>
  <si>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</si>
  <si>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</si>
  <si>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</si>
  <si>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</si>
  <si>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</si>
  <si>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</si>
  <si>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</si>
  <si>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</si>
  <si>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</si>
  <si>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</si>
  <si>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</si>
  <si>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</si>
  <si>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</si>
  <si>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</si>
  <si>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</si>
  <si>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</si>
  <si>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</si>
  <si>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</si>
  <si>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</si>
  <si>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</si>
  <si>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</si>
  <si>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</si>
  <si>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</si>
  <si>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</si>
  <si>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</si>
  <si>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</si>
  <si>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</si>
  <si>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</si>
  <si>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</si>
  <si>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</si>
  <si>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</si>
  <si>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</si>
  <si>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</si>
  <si>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</si>
  <si>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</si>
  <si>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</si>
  <si>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</si>
  <si>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</si>
  <si>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</si>
  <si>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</si>
  <si>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</si>
  <si>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</si>
  <si>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</si>
  <si>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</si>
  <si>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</si>
  <si>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</si>
  <si>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</si>
  <si>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</si>
  <si>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</si>
  <si>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</si>
  <si>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</si>
  <si>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</si>
  <si>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</si>
  <si>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</si>
  <si>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</si>
  <si>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</si>
  <si>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</si>
  <si>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</si>
  <si>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</si>
  <si>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</si>
  <si>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</si>
  <si>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</si>
  <si>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</si>
  <si>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</si>
  <si>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</si>
  <si>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</si>
  <si>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</si>
  <si>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</si>
  <si>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</si>
  <si>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</si>
  <si>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</si>
  <si>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</si>
  <si>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</si>
  <si>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</si>
  <si>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</si>
  <si>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</si>
  <si>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</si>
  <si>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</si>
  <si>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</si>
  <si>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</si>
  <si>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</si>
  <si>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</si>
  <si>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</si>
  <si>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</si>
  <si>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</si>
  <si>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</si>
  <si>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</si>
  <si>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</si>
  <si>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</si>
  <si>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</si>
  <si>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</si>
  <si>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</si>
  <si>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</si>
  <si>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</si>
  <si>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</si>
  <si>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</si>
  <si>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</si>
  <si>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</si>
  <si>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</si>
  <si>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</si>
  <si>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</si>
  <si>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</si>
  <si>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</si>
  <si>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</si>
  <si>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</si>
  <si>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</si>
  <si>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</si>
  <si>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</si>
  <si>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</si>
  <si>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</si>
  <si>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</si>
  <si>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</si>
  <si>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</si>
  <si>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</si>
  <si>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</si>
  <si>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</si>
  <si>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</si>
  <si>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</si>
  <si>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</si>
  <si>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</si>
  <si>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</si>
  <si>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</si>
  <si>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</si>
  <si>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</si>
  <si>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</si>
  <si>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</si>
  <si>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</si>
  <si>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</si>
  <si>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</si>
  <si>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</si>
  <si>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</si>
  <si>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</si>
  <si>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</si>
  <si>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</si>
  <si>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</si>
  <si>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</si>
  <si>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</si>
  <si>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</si>
  <si>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</si>
  <si>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</si>
  <si>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</si>
  <si>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</si>
  <si>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</si>
  <si>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</si>
  <si>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</si>
  <si>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</si>
  <si>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</si>
  <si>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</si>
  <si>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</si>
  <si>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</si>
  <si>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</si>
  <si>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</si>
  <si>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</si>
  <si>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</si>
  <si>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</si>
  <si>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</si>
  <si>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</si>
  <si>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</si>
  <si>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</si>
  <si>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</si>
  <si>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</si>
  <si>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</si>
  <si>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</si>
  <si>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</si>
  <si>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</si>
  <si>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</si>
  <si>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</si>
  <si>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</si>
  <si>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</si>
  <si>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</si>
  <si>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</si>
  <si>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</si>
  <si>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</si>
  <si>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</si>
  <si>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</si>
  <si>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</si>
  <si>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</si>
  <si>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</si>
  <si>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</si>
  <si>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</si>
  <si>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</si>
  <si>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</si>
  <si>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</si>
  <si>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</si>
  <si>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</si>
  <si>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</si>
  <si>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</si>
  <si>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</si>
  <si>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</si>
  <si>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</si>
  <si>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</si>
  <si>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</si>
  <si>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</si>
  <si>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</si>
  <si>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</si>
  <si>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</si>
  <si>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</si>
  <si>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</si>
  <si>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</si>
  <si>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</si>
  <si>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</si>
  <si>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</si>
  <si>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</si>
  <si>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</si>
  <si>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</si>
  <si>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</si>
  <si>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</si>
  <si>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</si>
  <si>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</si>
  <si>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</si>
  <si>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</si>
  <si>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</si>
  <si>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</si>
  <si>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</si>
  <si>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</si>
  <si>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</si>
  <si>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</si>
  <si>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</si>
  <si>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</si>
  <si>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</si>
  <si>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</si>
  <si>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</si>
  <si>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</si>
  <si>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</si>
  <si>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</si>
  <si>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</si>
  <si>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</si>
  <si>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</si>
  <si>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</si>
  <si>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</si>
  <si>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</si>
  <si>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</si>
  <si>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</si>
  <si>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</si>
  <si>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</si>
  <si>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</si>
  <si>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</si>
  <si>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</si>
  <si>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</si>
  <si>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</si>
  <si>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</si>
  <si>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</si>
  <si>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</si>
  <si>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</si>
  <si>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</si>
  <si>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</si>
  <si>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</si>
  <si>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</si>
  <si>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</si>
  <si>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</si>
  <si>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</si>
  <si>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</si>
  <si>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</si>
  <si>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</si>
  <si>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</si>
  <si>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</si>
  <si>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</si>
  <si>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</si>
  <si>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</si>
  <si>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</si>
  <si>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</si>
  <si>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</si>
  <si>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</si>
  <si>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</si>
  <si>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</si>
  <si>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</si>
  <si>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</si>
  <si>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</si>
  <si>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</si>
  <si>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</si>
  <si>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</si>
  <si>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</si>
  <si>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</si>
  <si>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</si>
  <si>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</si>
  <si>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</si>
  <si>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</si>
  <si>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</si>
  <si>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</si>
  <si>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</si>
  <si>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</si>
  <si>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</si>
  <si>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</si>
  <si>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</si>
  <si>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</si>
  <si>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</si>
  <si>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</si>
  <si>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</si>
  <si>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</si>
  <si>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</si>
  <si>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</si>
  <si>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</si>
  <si>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</si>
  <si>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</si>
  <si>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</si>
  <si>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</si>
  <si>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</si>
  <si>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</si>
  <si>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</si>
  <si>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</si>
  <si>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</si>
  <si>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</si>
  <si>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</si>
  <si>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</si>
  <si>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</si>
  <si>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</si>
  <si>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</si>
  <si>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</si>
  <si>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</si>
  <si>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</si>
  <si>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</si>
  <si>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</si>
  <si>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</si>
  <si>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</si>
  <si>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</si>
  <si>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</si>
  <si>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</si>
  <si>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</si>
  <si>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</si>
  <si>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</si>
  <si>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</si>
  <si>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</si>
  <si>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</si>
  <si>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</si>
  <si>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</si>
  <si>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</si>
  <si>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</si>
  <si>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</si>
  <si>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</si>
  <si>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</si>
  <si>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</si>
  <si>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</si>
  <si>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</si>
  <si>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</si>
  <si>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</si>
  <si>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</si>
  <si>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</si>
  <si>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</si>
  <si>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</si>
  <si>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</si>
  <si>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</si>
  <si>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</si>
  <si>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</si>
  <si>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</si>
  <si>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</si>
  <si>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</si>
  <si>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</si>
  <si>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</si>
  <si>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</si>
  <si>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</si>
  <si>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</si>
  <si>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</si>
  <si>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</si>
  <si>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</si>
  <si>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</si>
  <si>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</si>
  <si>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</si>
  <si>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</si>
  <si>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</si>
  <si>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</si>
  <si>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</si>
  <si>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</si>
  <si>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</si>
  <si>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</si>
  <si>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</si>
  <si>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</si>
  <si>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</si>
  <si>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</si>
  <si>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</si>
  <si>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</si>
  <si>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</si>
  <si>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</si>
  <si>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</si>
  <si>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</si>
  <si>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</si>
  <si>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</si>
  <si>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</si>
  <si>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</si>
  <si>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</si>
  <si>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</si>
  <si>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</si>
  <si>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</si>
  <si>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</si>
  <si>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</si>
  <si>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</si>
  <si>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</si>
  <si>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</si>
  <si>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</si>
  <si>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</si>
  <si>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</si>
  <si>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</si>
  <si>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</si>
  <si>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</si>
  <si>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</si>
  <si>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</si>
  <si>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</si>
  <si>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</si>
  <si>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</si>
  <si>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</si>
  <si>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</si>
  <si>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</si>
  <si>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</si>
  <si>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</si>
  <si>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</si>
  <si>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</si>
  <si>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</si>
  <si>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</si>
  <si>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</si>
  <si>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</si>
  <si>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</si>
  <si>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</si>
  <si>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</si>
  <si>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</si>
  <si>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</si>
  <si>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</si>
  <si>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</si>
  <si>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</si>
  <si>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</si>
  <si>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</si>
  <si>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</si>
  <si>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</si>
  <si>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</si>
  <si>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</si>
  <si>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</si>
  <si>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</si>
  <si>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</si>
  <si>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</si>
  <si>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</si>
  <si>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</si>
  <si>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</si>
  <si>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</si>
  <si>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</si>
  <si>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</si>
  <si>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</si>
  <si>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</si>
  <si>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</si>
  <si>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</si>
  <si>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</si>
  <si>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</si>
  <si>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</si>
  <si>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</si>
  <si>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</si>
  <si>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</si>
  <si>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</si>
  <si>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</si>
  <si>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</si>
  <si>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</si>
  <si>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</si>
  <si>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</si>
  <si>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</si>
  <si>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</si>
  <si>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</si>
  <si>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</si>
  <si>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</si>
  <si>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</si>
  <si>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</si>
  <si>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</si>
  <si>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</si>
  <si>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</si>
  <si>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</si>
  <si>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</si>
  <si>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</si>
  <si>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</si>
  <si>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</si>
  <si>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</si>
  <si>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</si>
  <si>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</si>
  <si>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</si>
  <si>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</si>
  <si>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</si>
  <si>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</si>
  <si>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</si>
  <si>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</si>
  <si>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</si>
  <si>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</si>
  <si>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</si>
  <si>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</si>
  <si>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</si>
  <si>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</si>
  <si>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</si>
  <si>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</si>
  <si>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</si>
  <si>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</si>
  <si>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</si>
  <si>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</si>
  <si>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</si>
  <si>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</si>
  <si>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</si>
  <si>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</si>
  <si>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</si>
  <si>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</si>
  <si>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</si>
  <si>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</si>
  <si>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</si>
  <si>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</si>
  <si>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</si>
  <si>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</si>
  <si>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</si>
  <si>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</si>
  <si>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</si>
  <si>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</si>
  <si>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</si>
  <si>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</si>
  <si>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</si>
  <si>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</si>
  <si>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</si>
  <si>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</si>
  <si>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</si>
  <si>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</si>
  <si>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</si>
  <si>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</si>
  <si>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</si>
  <si>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</si>
  <si>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</si>
  <si>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</si>
  <si>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</si>
  <si>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</si>
  <si>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</si>
  <si>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</si>
  <si>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</si>
  <si>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</si>
  <si>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</si>
  <si>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</si>
  <si>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</si>
  <si>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</si>
  <si>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</si>
  <si>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</si>
  <si>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</si>
  <si>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</si>
  <si>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</si>
  <si>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</si>
  <si>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</si>
  <si>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</si>
  <si>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</si>
  <si>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</si>
  <si>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</si>
  <si>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</si>
  <si>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</si>
  <si>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</si>
  <si>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</si>
  <si>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</si>
  <si>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</si>
  <si>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</si>
  <si>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</si>
  <si>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</si>
  <si>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</si>
  <si>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</si>
  <si>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</si>
  <si>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</si>
  <si>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</si>
  <si>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</si>
  <si>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</si>
  <si>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</si>
  <si>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</si>
  <si>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</si>
  <si>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</si>
  <si>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</si>
  <si>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</si>
  <si>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</si>
  <si>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</si>
  <si>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</si>
  <si>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</si>
  <si>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</si>
  <si>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</si>
  <si>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</si>
  <si>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</si>
  <si>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</si>
  <si>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</si>
  <si>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</si>
  <si>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</si>
  <si>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</si>
  <si>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</si>
  <si>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</si>
  <si>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</si>
  <si>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</si>
  <si>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</si>
  <si>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</si>
  <si>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</si>
  <si>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</si>
  <si>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</si>
  <si>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</si>
  <si>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</si>
  <si>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</si>
  <si>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</si>
  <si>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</si>
  <si>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</si>
  <si>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</si>
  <si>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</si>
  <si>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</si>
  <si>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</si>
  <si>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</si>
  <si>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</si>
  <si>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</si>
  <si>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</si>
  <si>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</si>
  <si>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</si>
  <si>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</si>
  <si>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</si>
  <si>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</si>
  <si>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</si>
  <si>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</si>
  <si>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</si>
  <si>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</si>
  <si>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</si>
  <si>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</si>
  <si>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</si>
  <si>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</si>
  <si>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</si>
  <si>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</si>
  <si>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</si>
  <si>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</si>
  <si>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</si>
  <si>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</si>
  <si>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</si>
  <si>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</si>
  <si>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</si>
  <si>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</si>
  <si>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</si>
  <si>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</si>
  <si>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</si>
  <si>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</si>
  <si>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</si>
  <si>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</si>
  <si>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</si>
  <si>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</si>
  <si>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</si>
  <si>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</si>
  <si>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</si>
  <si>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</si>
  <si>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</si>
  <si>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</si>
  <si>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</si>
  <si>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</si>
  <si>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</si>
  <si>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</si>
  <si>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</si>
  <si>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</si>
  <si>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</si>
  <si>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</si>
  <si>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</si>
  <si>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</si>
  <si>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</si>
  <si>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</si>
  <si>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</si>
  <si>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</si>
  <si>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</si>
  <si>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</si>
  <si>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</si>
  <si>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</si>
  <si>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</si>
  <si>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</si>
  <si>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</si>
  <si>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</si>
  <si>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</si>
  <si>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</si>
  <si>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</si>
  <si>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</si>
  <si>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</si>
  <si>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</si>
  <si>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</si>
  <si>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</si>
  <si>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</si>
  <si>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</si>
  <si>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</si>
  <si>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</si>
  <si>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</si>
  <si>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</si>
  <si>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</si>
  <si>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</si>
  <si>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</si>
  <si>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</si>
  <si>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</si>
  <si>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</si>
  <si>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</si>
  <si>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</si>
  <si>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</si>
  <si>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</si>
  <si>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</si>
  <si>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</si>
  <si>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</si>
  <si>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</si>
  <si>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</si>
  <si>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</si>
  <si>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</si>
  <si>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</si>
  <si>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</si>
  <si>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</si>
  <si>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</si>
  <si>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</si>
  <si>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</si>
  <si>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</si>
  <si>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</si>
  <si>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</si>
  <si>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</si>
  <si>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</si>
  <si>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</si>
  <si>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</si>
  <si>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</si>
  <si>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</si>
  <si>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</si>
  <si>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</si>
  <si>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</si>
  <si>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</si>
  <si>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</si>
  <si>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</si>
  <si>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</si>
  <si>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</si>
  <si>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</si>
  <si>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</si>
  <si>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</si>
  <si>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</si>
  <si>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</si>
  <si>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</si>
  <si>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</si>
  <si>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</si>
  <si>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</si>
  <si>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</si>
  <si>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</si>
  <si>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</si>
  <si>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</si>
  <si>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</si>
  <si>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</si>
  <si>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</si>
  <si>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</si>
  <si>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</si>
  <si>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</si>
  <si>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</si>
  <si>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</si>
  <si>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</si>
  <si>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</si>
  <si>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</si>
  <si>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</si>
  <si>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</si>
  <si>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</si>
  <si>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</si>
  <si>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</si>
  <si>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</si>
  <si>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</si>
  <si>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</si>
  <si>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</si>
  <si>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</si>
  <si>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</si>
  <si>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</si>
  <si>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</si>
  <si>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</si>
  <si>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</si>
  <si>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</si>
  <si>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</si>
  <si>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</si>
  <si>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</si>
  <si>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</si>
  <si>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</si>
  <si>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</si>
  <si>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</si>
  <si>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</si>
  <si>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</si>
  <si>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</si>
  <si>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</si>
  <si>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</si>
  <si>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</si>
  <si>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</si>
  <si>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</si>
  <si>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</si>
  <si>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</si>
  <si>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</si>
  <si>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</si>
  <si>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</si>
  <si>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</si>
  <si>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</si>
  <si>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</si>
  <si>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</si>
  <si>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</si>
  <si>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</si>
  <si>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</si>
  <si>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</si>
  <si>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</si>
  <si>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</si>
  <si>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</si>
  <si>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</si>
  <si>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</si>
  <si>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</si>
  <si>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</si>
  <si>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</si>
  <si>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</si>
  <si>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</si>
  <si>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</si>
  <si>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</si>
  <si>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</si>
  <si>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</si>
  <si>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</si>
  <si>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</si>
  <si>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</si>
  <si>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</si>
  <si>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</si>
  <si>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</si>
  <si>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</si>
  <si>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</si>
  <si>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</si>
  <si>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</si>
  <si>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</si>
  <si>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</si>
  <si>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</si>
  <si>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</si>
  <si>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</si>
  <si>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</si>
  <si>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</si>
  <si>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</si>
  <si>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</si>
  <si>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</si>
  <si>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</si>
  <si>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</si>
  <si>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</si>
  <si>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</si>
  <si>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</si>
  <si>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</si>
  <si>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</si>
  <si>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</si>
  <si>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</si>
  <si>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</si>
  <si>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</si>
  <si>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</si>
  <si>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</si>
  <si>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</si>
  <si>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</si>
  <si>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</si>
  <si>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</si>
  <si>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</si>
  <si>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</si>
  <si>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</si>
  <si>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</si>
  <si>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</si>
  <si>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</si>
  <si>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</si>
  <si>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</si>
  <si>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</si>
  <si>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</si>
  <si>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</si>
  <si>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</si>
  <si>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</si>
  <si>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</si>
  <si>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</si>
  <si>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</si>
  <si>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</si>
  <si>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</si>
  <si>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</si>
  <si>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</si>
  <si>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</si>
  <si>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</si>
  <si>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</si>
  <si>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</si>
  <si>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</si>
  <si>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</si>
  <si>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</si>
  <si>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</si>
  <si>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</si>
  <si>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</si>
  <si>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</si>
  <si>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</si>
  <si>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</si>
  <si>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</si>
  <si>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</si>
  <si>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</si>
  <si>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</si>
  <si>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</si>
  <si>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</si>
  <si>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</si>
  <si>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</si>
  <si>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</si>
  <si>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</si>
  <si>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</si>
  <si>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</si>
  <si>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</si>
  <si>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</si>
  <si>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</si>
  <si>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</si>
  <si>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</si>
  <si>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</si>
  <si>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</si>
  <si>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</si>
  <si>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</si>
  <si>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</si>
  <si>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</si>
  <si>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</si>
  <si>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</si>
  <si>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</si>
  <si>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</si>
  <si>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</si>
  <si>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</si>
  <si>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</si>
  <si>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</si>
  <si>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</si>
  <si>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</si>
  <si>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</si>
  <si>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</si>
  <si>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</si>
  <si>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</si>
  <si>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</si>
  <si>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</si>
  <si>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</si>
  <si>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</si>
  <si>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</si>
  <si>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</si>
  <si>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</si>
  <si>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</si>
  <si>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</si>
  <si>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</si>
  <si>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</si>
  <si>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</si>
  <si>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</si>
  <si>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</si>
  <si>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</si>
  <si>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</si>
  <si>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</si>
  <si>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</si>
  <si>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</si>
  <si>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</si>
  <si>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</si>
  <si>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</si>
  <si>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</si>
  <si>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</si>
  <si>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</si>
  <si>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</si>
  <si>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</si>
  <si>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</si>
  <si>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</si>
  <si>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</si>
  <si>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</si>
  <si>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</si>
  <si>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</si>
  <si>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</si>
  <si>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</si>
  <si>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</si>
  <si>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</si>
  <si>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</si>
  <si>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</si>
  <si>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</si>
  <si>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</si>
  <si>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</si>
  <si>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</si>
  <si>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</si>
  <si>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</si>
  <si>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</si>
  <si>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</si>
  <si>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</si>
  <si>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</si>
  <si>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</si>
  <si>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</si>
  <si>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</si>
  <si>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</si>
  <si>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</si>
  <si>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</si>
  <si>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</si>
  <si>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</si>
  <si>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</si>
  <si>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</si>
  <si>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</si>
  <si>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</si>
  <si>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</si>
  <si>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</si>
  <si>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</si>
  <si>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</si>
  <si>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</si>
  <si>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</si>
  <si>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</si>
  <si>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</si>
  <si>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</si>
  <si>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</si>
  <si>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</si>
  <si>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</si>
  <si>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</si>
  <si>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</si>
  <si>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</si>
  <si>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</si>
  <si>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</si>
  <si>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</si>
  <si>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</si>
  <si>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</si>
  <si>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</si>
  <si>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</si>
  <si>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</si>
  <si>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</si>
  <si>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</si>
  <si>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</si>
  <si>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</si>
  <si>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</si>
  <si>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</si>
  <si>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</si>
  <si>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</si>
  <si>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</si>
  <si>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</si>
  <si>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</si>
  <si>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</si>
  <si>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</si>
  <si>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</si>
  <si>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</si>
  <si>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</si>
  <si>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</si>
  <si>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</si>
  <si>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</si>
  <si>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</si>
  <si>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</si>
  <si>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</si>
  <si>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</si>
  <si>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</si>
  <si>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</si>
  <si>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</si>
  <si>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</si>
  <si>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</si>
  <si>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</si>
  <si>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</si>
  <si>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</si>
  <si>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</si>
  <si>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</si>
  <si>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</si>
  <si>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</si>
  <si>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</si>
  <si>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</si>
  <si>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</si>
  <si>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</si>
  <si>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</si>
  <si>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</si>
  <si>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</si>
  <si>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</si>
  <si>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</si>
  <si>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</si>
  <si>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</si>
  <si>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</si>
  <si>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</si>
  <si>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</si>
  <si>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</si>
  <si>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</si>
  <si>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</si>
  <si>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</si>
  <si>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</si>
  <si>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</si>
  <si>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</si>
  <si>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</si>
  <si>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</si>
  <si>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</si>
  <si>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</si>
  <si>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</si>
  <si>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</si>
  <si>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</si>
  <si>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</si>
  <si>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</si>
  <si>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</si>
  <si>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</si>
  <si>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</si>
  <si>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</si>
  <si>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</si>
  <si>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</si>
  <si>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</si>
  <si>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</si>
  <si>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</si>
  <si>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</si>
  <si>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</si>
  <si>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</si>
  <si>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</si>
  <si>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</si>
  <si>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</si>
  <si>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</si>
  <si>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</si>
  <si>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</si>
  <si>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</si>
  <si>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</si>
  <si>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</si>
  <si>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</si>
  <si>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</si>
  <si>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</si>
  <si>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</si>
  <si>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</si>
  <si>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</si>
  <si>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</si>
  <si>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</si>
  <si>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</si>
  <si>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</si>
  <si>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</si>
  <si>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</si>
  <si>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</si>
  <si>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</si>
  <si>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</si>
  <si>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</si>
  <si>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</si>
  <si>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</si>
  <si>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</si>
  <si>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</si>
  <si>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</si>
  <si>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</si>
  <si>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</si>
  <si>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</si>
  <si>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</si>
  <si>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</si>
  <si>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</si>
  <si>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</si>
  <si>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</si>
  <si>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</si>
  <si>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</si>
  <si>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</si>
  <si>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</si>
  <si>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</si>
  <si>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</si>
  <si>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</si>
  <si>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</si>
  <si>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</si>
  <si>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</si>
  <si>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</si>
  <si>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</si>
  <si>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</si>
  <si>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</si>
  <si>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</si>
  <si>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</si>
  <si>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</si>
  <si>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</si>
  <si>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</si>
  <si>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</si>
  <si>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</si>
  <si>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</si>
  <si>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</si>
  <si>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</si>
  <si>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</si>
  <si>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</si>
  <si>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</si>
  <si>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</si>
  <si>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</si>
  <si>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</si>
  <si>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</si>
  <si>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</si>
  <si>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</si>
  <si>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</si>
  <si>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</si>
  <si>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</si>
  <si>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</si>
  <si>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</si>
  <si>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</si>
  <si>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</si>
  <si>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</si>
  <si>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</si>
  <si>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</si>
  <si>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</si>
  <si>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</si>
  <si>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</si>
  <si>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</si>
  <si>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</si>
  <si>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</si>
  <si>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</si>
  <si>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</si>
  <si>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</si>
  <si>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</si>
  <si>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</si>
  <si>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</si>
  <si>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</si>
  <si>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</si>
  <si>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</si>
  <si>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</si>
  <si>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</si>
  <si>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</si>
  <si>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</si>
  <si>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</si>
  <si>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</si>
  <si>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</si>
  <si>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</si>
  <si>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</si>
  <si>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</si>
  <si>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</si>
  <si>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</si>
  <si>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</si>
  <si>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</si>
  <si>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</si>
  <si>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</si>
  <si>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</si>
  <si>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</si>
  <si>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</si>
  <si>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</si>
  <si>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</si>
  <si>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</si>
  <si>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</si>
  <si>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</si>
  <si>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</si>
  <si>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</si>
  <si>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</si>
  <si>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</si>
  <si>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</si>
  <si>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</si>
  <si>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</si>
  <si>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</si>
  <si>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</si>
  <si>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</si>
  <si>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</si>
  <si>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</si>
  <si>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</si>
  <si>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</si>
  <si>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</si>
  <si>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</si>
  <si>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</si>
  <si>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</si>
  <si>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</si>
  <si>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</si>
  <si>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</si>
  <si>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</si>
  <si>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</si>
  <si>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</si>
  <si>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</si>
  <si>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</si>
  <si>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</si>
  <si>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</si>
  <si>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</si>
  <si>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</si>
  <si>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</si>
  <si>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</si>
  <si>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</si>
  <si>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</si>
  <si>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</si>
  <si>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</si>
  <si>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</si>
  <si>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</si>
  <si>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</si>
  <si>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</si>
  <si>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</si>
  <si>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</si>
  <si>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</si>
  <si>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</si>
  <si>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</si>
  <si>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</si>
  <si>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</si>
  <si>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</si>
  <si>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</si>
  <si>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</si>
  <si>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</si>
  <si>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</si>
  <si>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</si>
  <si>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</si>
  <si>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</si>
  <si>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</si>
  <si>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</si>
  <si>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</si>
  <si>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</si>
  <si>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</si>
  <si>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</si>
  <si>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</si>
  <si>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</si>
  <si>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</si>
  <si>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</si>
  <si>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</si>
  <si>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</si>
  <si>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</si>
  <si>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</si>
  <si>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</si>
  <si>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</si>
  <si>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</si>
  <si>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</si>
  <si>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</si>
  <si>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</si>
  <si>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</si>
  <si>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</si>
  <si>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</si>
  <si>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</si>
  <si>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</si>
  <si>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</si>
  <si>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</si>
  <si>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</si>
  <si>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</si>
  <si>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</si>
  <si>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</si>
  <si>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</si>
  <si>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</si>
  <si>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</si>
  <si>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</si>
  <si>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</si>
  <si>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</si>
  <si>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</si>
  <si>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</si>
  <si>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</si>
  <si>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</si>
  <si>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</si>
  <si>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</si>
  <si>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</si>
  <si>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</si>
  <si>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</si>
  <si>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</si>
  <si>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</si>
  <si>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</si>
  <si>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</si>
  <si>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</si>
  <si>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</si>
  <si>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</si>
  <si>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</si>
  <si>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</si>
  <si>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</si>
  <si>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</si>
  <si>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</si>
  <si>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</si>
  <si>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</si>
  <si>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</si>
  <si>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</si>
  <si>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</si>
  <si>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</si>
  <si>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</si>
  <si>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</si>
  <si>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</si>
  <si>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</si>
  <si>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</si>
  <si>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</si>
  <si>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</si>
  <si>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</si>
  <si>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</si>
  <si>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</si>
  <si>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</si>
  <si>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</si>
  <si>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</si>
  <si>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</si>
  <si>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</si>
  <si>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</si>
  <si>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</si>
  <si>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</si>
  <si>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</si>
  <si>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</si>
  <si>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</si>
  <si>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</si>
  <si>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</si>
  <si>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</si>
  <si>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</si>
  <si>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</si>
  <si>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</si>
  <si>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</si>
  <si>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</si>
  <si>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</si>
  <si>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</si>
  <si>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</si>
  <si>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</si>
  <si>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</si>
  <si>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</si>
  <si>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</si>
  <si>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</si>
  <si>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</si>
  <si>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</si>
  <si>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</si>
  <si>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</si>
  <si>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</si>
  <si>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</si>
  <si>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</si>
  <si>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</si>
  <si>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</si>
  <si>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</si>
  <si>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</si>
  <si>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</si>
  <si>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</si>
  <si>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</si>
  <si>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</si>
  <si>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</si>
  <si>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</si>
  <si>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</si>
  <si>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</si>
  <si>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</si>
  <si>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</si>
  <si>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</si>
  <si>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</si>
  <si>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</si>
  <si>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</si>
  <si>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</si>
  <si>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</si>
  <si>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</si>
  <si>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</si>
  <si>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</si>
  <si>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</si>
  <si>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</si>
  <si>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</si>
  <si>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</si>
  <si>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</si>
  <si>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</si>
  <si>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</si>
  <si>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</si>
  <si>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</si>
  <si>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</si>
  <si>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</si>
  <si>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</si>
  <si>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</si>
  <si>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</si>
  <si>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</si>
  <si>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</si>
  <si>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</si>
  <si>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</si>
  <si>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</si>
  <si>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</si>
  <si>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</si>
  <si>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</si>
  <si>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</si>
  <si>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</si>
  <si>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</si>
  <si>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</si>
  <si>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</si>
  <si>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</si>
  <si>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</si>
  <si>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</si>
  <si>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</si>
  <si>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</si>
  <si>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</si>
  <si>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</si>
  <si>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</si>
  <si>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</si>
  <si>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</si>
  <si>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</si>
  <si>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</si>
  <si>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</si>
  <si>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</si>
  <si>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</si>
  <si>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</si>
  <si>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</si>
  <si>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</si>
  <si>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</si>
  <si>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</si>
  <si>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</si>
  <si>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</si>
  <si>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</si>
  <si>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</si>
  <si>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</si>
  <si>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</si>
  <si>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</si>
  <si>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</si>
  <si>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</si>
  <si>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</si>
  <si>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</si>
  <si>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</si>
  <si>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</si>
  <si>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</si>
  <si>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</si>
  <si>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</si>
  <si>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</si>
  <si>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</si>
  <si>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</si>
  <si>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</si>
  <si>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</si>
  <si>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</si>
  <si>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</si>
  <si>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</si>
  <si>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</si>
  <si>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</si>
  <si>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</si>
  <si>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</si>
  <si>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</si>
  <si>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</si>
  <si>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</si>
  <si>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</si>
  <si>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</si>
  <si>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</si>
  <si>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</si>
  <si>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</si>
  <si>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</si>
  <si>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</si>
  <si>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</si>
  <si>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</si>
  <si>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</si>
  <si>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</si>
  <si>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</si>
  <si>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</si>
  <si>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</si>
  <si>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</si>
  <si>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</si>
  <si>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</si>
  <si>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</si>
  <si>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</si>
  <si>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</si>
  <si>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</si>
  <si>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</si>
  <si>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</si>
  <si>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</si>
  <si>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</si>
  <si>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</si>
  <si>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</si>
  <si>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</si>
  <si>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</si>
  <si>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</si>
  <si>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</si>
  <si>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</si>
  <si>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</si>
  <si>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</si>
  <si>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</si>
  <si>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</si>
  <si>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</si>
  <si>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</si>
  <si>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</si>
  <si>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</si>
  <si>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</si>
  <si>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</si>
  <si>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</si>
  <si>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</si>
  <si>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</si>
  <si>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</si>
  <si>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</si>
  <si>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</si>
  <si>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</si>
  <si>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</si>
  <si>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</si>
  <si>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</si>
  <si>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</si>
  <si>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</si>
  <si>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</si>
  <si>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</si>
  <si>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</si>
  <si>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</si>
  <si>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</si>
  <si>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</si>
  <si>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</si>
  <si>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</si>
  <si>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</si>
  <si>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</si>
  <si>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</si>
  <si>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</si>
  <si>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</si>
  <si>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</si>
  <si>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</si>
  <si>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</si>
  <si>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</si>
  <si>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</si>
  <si>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</si>
  <si>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</si>
  <si>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</si>
  <si>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</si>
  <si>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</si>
  <si>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</si>
  <si>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</si>
  <si>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</si>
  <si>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</si>
  <si>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</si>
  <si>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</si>
  <si>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</si>
  <si>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</si>
  <si>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</si>
  <si>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</si>
  <si>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</si>
  <si>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</si>
  <si>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</si>
  <si>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</si>
  <si>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</si>
  <si>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</si>
  <si>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</si>
  <si>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</si>
  <si>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</si>
  <si>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</si>
  <si>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</si>
  <si>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</si>
  <si>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</si>
  <si>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</si>
  <si>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</si>
  <si>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</si>
  <si>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</si>
  <si>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</si>
  <si>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</si>
  <si>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</si>
  <si>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</si>
  <si>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</si>
  <si>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</si>
  <si>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</si>
  <si>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</si>
  <si>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</si>
  <si>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</si>
  <si>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</si>
  <si>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</si>
  <si>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</si>
  <si>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</si>
  <si>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</si>
  <si>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</si>
  <si>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</si>
  <si>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</si>
  <si>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</si>
  <si>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</si>
  <si>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</si>
  <si>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</si>
  <si>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</si>
  <si>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</si>
  <si>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</si>
  <si>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</si>
  <si>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</si>
  <si>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</si>
  <si>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</si>
  <si>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</si>
  <si>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</si>
  <si>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</si>
  <si>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</si>
  <si>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</si>
  <si>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</si>
  <si>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</si>
  <si>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</si>
  <si>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</si>
  <si>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</si>
  <si>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</si>
  <si>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</si>
  <si>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</si>
  <si>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</si>
  <si>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</si>
  <si>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</si>
  <si>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</si>
  <si>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</si>
  <si>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</si>
  <si>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</si>
  <si>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</si>
  <si>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</si>
  <si>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</si>
  <si>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</si>
  <si>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</si>
  <si>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</si>
  <si>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</si>
  <si>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</si>
  <si>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</si>
  <si>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</si>
  <si>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</si>
  <si>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</si>
  <si>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</si>
  <si>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</si>
  <si>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</si>
  <si>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</si>
  <si>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</si>
  <si>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</si>
  <si>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</si>
  <si>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</si>
  <si>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</si>
  <si>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</si>
  <si>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</si>
  <si>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</si>
  <si>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</si>
  <si>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</si>
  <si>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</si>
  <si>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</si>
  <si>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</si>
  <si>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</si>
  <si>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</si>
  <si>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</si>
  <si>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</si>
  <si>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</si>
  <si>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</si>
  <si>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</si>
  <si>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</si>
  <si>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</si>
  <si>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</si>
  <si>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</si>
  <si>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</si>
  <si>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</si>
  <si>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</si>
  <si>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</si>
  <si>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</si>
  <si>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</si>
  <si>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</si>
  <si>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</si>
  <si>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</si>
  <si>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</si>
  <si>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</si>
  <si>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</si>
  <si>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</si>
  <si>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</si>
  <si>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</si>
  <si>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</si>
  <si>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</si>
  <si>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</si>
  <si>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</si>
  <si>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</si>
  <si>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</si>
  <si>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</si>
  <si>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</si>
  <si>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</si>
  <si>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</si>
  <si>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</si>
  <si>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</si>
  <si>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</si>
  <si>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</si>
  <si>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</si>
  <si>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</si>
  <si>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</si>
  <si>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</si>
  <si>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</si>
  <si>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</si>
  <si>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</si>
  <si>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</si>
  <si>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</si>
  <si>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</si>
  <si>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</si>
  <si>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</si>
  <si>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</si>
  <si>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</si>
  <si>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</si>
  <si>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</si>
  <si>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</si>
  <si>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</si>
  <si>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</si>
  <si>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</si>
  <si>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</si>
  <si>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</si>
  <si>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</si>
  <si>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</si>
  <si>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</si>
  <si>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</si>
  <si>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</si>
  <si>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</si>
  <si>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</si>
  <si>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</si>
  <si>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</si>
  <si>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</si>
  <si>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</si>
  <si>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</si>
  <si>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</si>
  <si>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</si>
  <si>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</si>
  <si>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</si>
  <si>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</si>
  <si>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</si>
  <si>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</si>
  <si>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</si>
  <si>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</si>
  <si>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</si>
  <si>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</si>
  <si>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</si>
  <si>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</si>
  <si>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</si>
  <si>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</si>
  <si>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</si>
  <si>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</si>
  <si>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</si>
  <si>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</si>
  <si>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</si>
  <si>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</si>
  <si>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</si>
  <si>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</si>
  <si>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</si>
  <si>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</si>
  <si>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</si>
  <si>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</si>
  <si>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</si>
  <si>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</si>
  <si>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</si>
  <si>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</si>
  <si>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</si>
  <si>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</si>
  <si>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</si>
  <si>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</si>
  <si>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</si>
  <si>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</si>
  <si>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</si>
  <si>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</si>
  <si>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</si>
  <si>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</si>
  <si>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</si>
  <si>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</si>
  <si>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</si>
  <si>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</si>
  <si>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</si>
  <si>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</si>
  <si>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</si>
  <si>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</si>
  <si>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</si>
  <si>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</si>
  <si>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</si>
  <si>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</si>
  <si>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</si>
  <si>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</si>
  <si>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</si>
  <si>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</si>
  <si>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</si>
  <si>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</si>
  <si>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</si>
  <si>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</si>
  <si>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</si>
  <si>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</si>
  <si>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</si>
  <si>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</si>
  <si>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</si>
  <si>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</si>
  <si>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</si>
  <si>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</si>
  <si>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</si>
  <si>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</si>
  <si>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</si>
  <si>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</si>
  <si>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</si>
  <si>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</si>
  <si>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</si>
  <si>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</si>
  <si>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</si>
  <si>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</si>
  <si>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</si>
  <si>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</si>
  <si>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</si>
  <si>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</si>
  <si>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</si>
  <si>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</si>
  <si>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</si>
  <si>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</si>
  <si>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</si>
  <si>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</si>
  <si>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</si>
  <si>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</si>
  <si>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</si>
  <si>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</si>
  <si>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</si>
  <si>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</si>
  <si>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</si>
  <si>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</si>
  <si>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</si>
  <si>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</si>
  <si>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</si>
  <si>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</si>
  <si>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</si>
  <si>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</si>
  <si>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</si>
  <si>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</si>
  <si>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</si>
  <si>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</si>
  <si>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</si>
  <si>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</si>
  <si>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</si>
  <si>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</si>
  <si>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</si>
  <si>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</si>
  <si>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</si>
  <si>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</si>
  <si>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</si>
  <si>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</si>
  <si>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</si>
  <si>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</si>
  <si>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</si>
  <si>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</si>
  <si>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</si>
  <si>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</si>
  <si>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</si>
  <si>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</si>
  <si>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</si>
  <si>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</si>
  <si>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</si>
  <si>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</si>
  <si>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</si>
  <si>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</si>
  <si>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</si>
  <si>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</si>
  <si>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</si>
  <si>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</si>
  <si>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</si>
  <si>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</si>
  <si>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</si>
  <si>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</si>
  <si>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</si>
  <si>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</si>
  <si>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</si>
  <si>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</si>
  <si>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</si>
  <si>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</si>
  <si>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</si>
  <si>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</si>
  <si>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</si>
  <si>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</si>
  <si>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</si>
  <si>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</si>
  <si>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</si>
  <si>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</si>
  <si>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</si>
  <si>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</si>
  <si>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</si>
  <si>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</si>
  <si>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</si>
  <si>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</si>
  <si>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</si>
  <si>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</si>
  <si>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</si>
  <si>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</si>
  <si>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</si>
  <si>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</si>
  <si>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</si>
  <si>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</si>
  <si>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</si>
  <si>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</si>
  <si>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</si>
  <si>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</si>
  <si>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</si>
  <si>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</si>
  <si>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</si>
  <si>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</si>
  <si>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</si>
  <si>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</si>
  <si>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</si>
  <si>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</si>
  <si>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</si>
  <si>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</si>
  <si>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</si>
  <si>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</si>
  <si>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</si>
  <si>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</si>
  <si>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</si>
  <si>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</si>
  <si>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</si>
  <si>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</si>
  <si>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</si>
  <si>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</si>
  <si>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</si>
  <si>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</si>
  <si>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</si>
  <si>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</si>
  <si>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</si>
  <si>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</si>
  <si>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</si>
  <si>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</si>
  <si>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</si>
  <si>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</si>
  <si>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</si>
  <si>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</si>
  <si>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</si>
  <si>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</si>
  <si>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</si>
  <si>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</si>
  <si>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</si>
  <si>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</si>
  <si>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</si>
  <si>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</si>
  <si>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</si>
  <si>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</si>
  <si>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</si>
  <si>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</si>
  <si>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</si>
  <si>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</si>
  <si>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</si>
  <si>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</si>
  <si>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</si>
  <si>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</si>
  <si>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</si>
  <si>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</si>
  <si>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</si>
  <si>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</si>
  <si>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</si>
  <si>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</si>
  <si>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</si>
  <si>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</si>
  <si>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</si>
  <si>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</si>
  <si>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</si>
  <si>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</si>
  <si>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</si>
  <si>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</si>
  <si>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</si>
  <si>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</si>
  <si>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</si>
  <si>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</si>
  <si>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</si>
  <si>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</si>
  <si>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</si>
  <si>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</si>
  <si>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</si>
  <si>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</si>
  <si>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</si>
  <si>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</si>
  <si>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</si>
  <si>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</si>
  <si>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</si>
  <si>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</si>
  <si>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</si>
  <si>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</si>
  <si>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</si>
  <si>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</si>
  <si>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</si>
  <si>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</si>
  <si>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</si>
  <si>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</si>
  <si>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</si>
  <si>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</si>
  <si>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</si>
  <si>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</si>
  <si>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</si>
  <si>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</si>
  <si>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</si>
  <si>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</si>
  <si>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</si>
  <si>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</si>
  <si>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</si>
  <si>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</si>
  <si>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</si>
  <si>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</si>
  <si>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</si>
  <si>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</si>
  <si>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</si>
  <si>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</si>
  <si>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</si>
  <si>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</si>
  <si>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</si>
  <si>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</si>
  <si>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</si>
  <si>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</si>
  <si>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</si>
  <si>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</si>
  <si>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</si>
  <si>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</si>
  <si>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</si>
  <si>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</si>
  <si>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</si>
  <si>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</si>
  <si>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</si>
  <si>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</si>
  <si>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</si>
  <si>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</si>
  <si>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</si>
  <si>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</si>
  <si>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</si>
  <si>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</si>
  <si>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</si>
  <si>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</si>
  <si>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</si>
  <si>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</si>
  <si>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</si>
  <si>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</si>
  <si>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</si>
  <si>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</si>
  <si>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</si>
  <si>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</si>
  <si>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</si>
  <si>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</si>
  <si>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</si>
  <si>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</si>
  <si>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</si>
  <si>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</si>
  <si>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</si>
  <si>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</si>
  <si>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</si>
  <si>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</si>
  <si>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</si>
  <si>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</si>
  <si>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</si>
  <si>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</si>
  <si>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</si>
  <si>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</si>
  <si>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</si>
  <si>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</si>
  <si>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</si>
  <si>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</si>
  <si>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</si>
  <si>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</si>
  <si>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</si>
  <si>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</si>
  <si>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</si>
  <si>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</si>
  <si>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</si>
  <si>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</si>
  <si>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</si>
  <si>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</si>
  <si>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</si>
  <si>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</si>
  <si>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</si>
  <si>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</si>
  <si>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</si>
  <si>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</si>
  <si>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</si>
  <si>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</si>
  <si>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</si>
  <si>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</si>
  <si>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</si>
  <si>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</si>
  <si>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</si>
  <si>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</si>
  <si>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</si>
  <si>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</si>
  <si>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</si>
  <si>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</si>
  <si>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</si>
  <si>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</si>
  <si>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</si>
  <si>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</si>
  <si>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</si>
  <si>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</si>
  <si>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</si>
  <si>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</si>
  <si>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</si>
  <si>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</si>
  <si>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</si>
  <si>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</si>
  <si>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</si>
  <si>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</si>
  <si>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</si>
  <si>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</si>
  <si>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</si>
  <si>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</si>
  <si>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</si>
  <si>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</si>
  <si>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</si>
  <si>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</si>
  <si>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</si>
  <si>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</si>
  <si>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</si>
  <si>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</si>
  <si>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</si>
  <si>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</si>
  <si>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</si>
  <si>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</si>
  <si>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</si>
  <si>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</si>
  <si>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</si>
  <si>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</si>
  <si>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</si>
  <si>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</si>
  <si>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</si>
  <si>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</si>
  <si>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</si>
  <si>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</si>
  <si>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</si>
  <si>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</si>
  <si>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</si>
  <si>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</si>
  <si>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</si>
  <si>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</si>
  <si>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</si>
  <si>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</si>
  <si>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</si>
  <si>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</si>
  <si>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</si>
  <si>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</si>
  <si>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</si>
  <si>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</si>
  <si>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</si>
  <si>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</si>
  <si>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</si>
  <si>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</si>
  <si>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</si>
  <si>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</si>
  <si>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</si>
  <si>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</si>
  <si>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</si>
  <si>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</si>
  <si>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</si>
  <si>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</si>
  <si>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</si>
  <si>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</si>
  <si>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</si>
  <si>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</si>
  <si>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</si>
  <si>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</si>
  <si>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</si>
  <si>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</si>
  <si>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</si>
  <si>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</si>
  <si>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</si>
  <si>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</si>
  <si>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</si>
  <si>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</si>
  <si>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</si>
  <si>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</si>
  <si>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</si>
  <si>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</si>
  <si>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</si>
  <si>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</si>
  <si>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</si>
  <si>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</si>
  <si>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</si>
  <si>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</si>
  <si>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</si>
  <si>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</si>
  <si>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</si>
  <si>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</si>
  <si>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</si>
  <si>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</si>
  <si>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</si>
  <si>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</si>
  <si>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</si>
  <si>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</si>
  <si>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</si>
  <si>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</si>
  <si>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</si>
  <si>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</si>
  <si>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</si>
  <si>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</si>
  <si>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</si>
  <si>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</si>
  <si>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</si>
  <si>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</si>
  <si>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</si>
  <si>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</si>
  <si>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</si>
  <si>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</si>
  <si>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</si>
  <si>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</si>
  <si>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</si>
  <si>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</si>
  <si>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</si>
  <si>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</si>
  <si>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</si>
  <si>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</si>
  <si>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</si>
  <si>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</si>
  <si>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</si>
  <si>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</si>
  <si>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</si>
  <si>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</si>
  <si>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</si>
  <si>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</si>
  <si>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</si>
  <si>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</si>
  <si>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</si>
  <si>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</si>
  <si>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</si>
  <si>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</si>
  <si>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</si>
  <si>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</si>
  <si>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</si>
  <si>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</si>
  <si>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</si>
  <si>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</si>
  <si>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</si>
  <si>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</si>
  <si>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</si>
  <si>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</si>
  <si>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</si>
  <si>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</si>
  <si>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</si>
  <si>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</si>
  <si>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</si>
  <si>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</si>
  <si>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</si>
  <si>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</si>
  <si>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</si>
  <si>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</si>
  <si>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</si>
  <si>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</si>
  <si>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</si>
  <si>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</si>
  <si>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</si>
  <si>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</si>
  <si>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</si>
  <si>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</si>
  <si>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</si>
  <si>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</si>
  <si>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</si>
  <si>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</si>
  <si>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</si>
  <si>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</si>
  <si>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</si>
  <si>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</si>
  <si>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</si>
  <si>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</si>
  <si>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</si>
  <si>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</si>
  <si>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</si>
  <si>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</si>
  <si>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</si>
  <si>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</si>
  <si>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</si>
  <si>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</si>
  <si>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</si>
  <si>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</si>
  <si>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</si>
  <si>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</si>
  <si>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</si>
  <si>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</si>
  <si>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</si>
  <si>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</si>
  <si>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</si>
  <si>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</si>
  <si>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</si>
  <si>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</si>
  <si>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</si>
  <si>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</si>
  <si>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</si>
  <si>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</si>
  <si>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</si>
  <si>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</si>
  <si>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</si>
  <si>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</si>
  <si>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</si>
  <si>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</si>
  <si>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</si>
  <si>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</si>
  <si>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</si>
  <si>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</si>
  <si>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</si>
  <si>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</si>
  <si>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</si>
  <si>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</si>
  <si>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</si>
  <si>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</si>
  <si>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</si>
  <si>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</si>
  <si>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</si>
  <si>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</si>
  <si>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</si>
  <si>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</si>
  <si>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</si>
  <si>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</si>
  <si>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</si>
  <si>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</si>
  <si>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</si>
  <si>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</si>
  <si>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</si>
  <si>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</si>
  <si>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</si>
  <si>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</si>
  <si>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</si>
  <si>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</si>
  <si>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</si>
  <si>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</si>
  <si>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</si>
  <si>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</si>
  <si>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</si>
  <si>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</si>
  <si>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</si>
  <si>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</si>
  <si>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</si>
  <si>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</si>
  <si>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</si>
  <si>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</si>
  <si>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</si>
  <si>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</si>
  <si>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</si>
  <si>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</si>
  <si>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</si>
  <si>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</si>
  <si>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</si>
  <si>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</si>
  <si>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</si>
  <si>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</si>
  <si>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</si>
  <si>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</si>
  <si>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</si>
  <si>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</si>
  <si>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</si>
  <si>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</si>
  <si>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</si>
  <si>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</si>
  <si>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</si>
  <si>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</si>
  <si>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</si>
  <si>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</si>
  <si>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</si>
  <si>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</si>
  <si>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</si>
  <si>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</si>
  <si>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</si>
  <si>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</si>
  <si>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</si>
  <si>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</si>
  <si>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</si>
  <si>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</si>
  <si>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</si>
  <si>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</si>
  <si>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</si>
  <si>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</si>
  <si>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</si>
  <si>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</si>
  <si>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</si>
  <si>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</si>
  <si>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</si>
  <si>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</si>
  <si>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</si>
  <si>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</si>
  <si>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</si>
  <si>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</si>
  <si>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</si>
  <si>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</si>
  <si>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</si>
  <si>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</si>
  <si>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</si>
  <si>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</si>
  <si>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</si>
  <si>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</si>
  <si>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</si>
  <si>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</si>
  <si>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</si>
  <si>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</si>
  <si>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</si>
  <si>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</si>
  <si>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</si>
  <si>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</si>
  <si>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</si>
  <si>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</si>
  <si>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</si>
  <si>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</si>
  <si>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</si>
  <si>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</si>
  <si>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</si>
  <si>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</si>
  <si>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</si>
  <si>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</si>
  <si>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</si>
  <si>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</si>
  <si>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</si>
  <si>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</si>
  <si>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</si>
  <si>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</si>
  <si>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</si>
  <si>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</si>
  <si>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</si>
  <si>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</si>
  <si>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</si>
  <si>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</si>
  <si>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</si>
  <si>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</si>
  <si>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</si>
  <si>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</si>
  <si>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</si>
  <si>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</si>
  <si>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</si>
  <si>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</si>
  <si>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</si>
  <si>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</si>
  <si>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</si>
  <si>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</si>
  <si>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</si>
  <si>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</si>
  <si>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</si>
  <si>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</si>
  <si>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</si>
  <si>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</si>
  <si>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</si>
  <si>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</si>
  <si>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</si>
  <si>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</si>
  <si>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</si>
  <si>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</si>
  <si>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</si>
  <si>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</si>
  <si>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</si>
  <si>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</si>
  <si>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</si>
  <si>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</si>
  <si>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</si>
  <si>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</si>
  <si>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</si>
  <si>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</si>
  <si>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</si>
  <si>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</si>
  <si>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бюджетное общеобразовательное учреждение "Многопрофильная гимназия № 38"</t>
  </si>
  <si>
    <t>367010, РФ, РД, г. Махачкала, ул. Юсупа Акаева, дом 13</t>
  </si>
  <si>
    <t>49166410</t>
  </si>
  <si>
    <t>0562062943</t>
  </si>
  <si>
    <t>057201001</t>
  </si>
  <si>
    <t>1060562005701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</si>
</sst>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6" fillId="18" borderId="30" xfId="0" applyFont="1" applyFill="1" applyBorder="1" applyAlignment="1" applyProtection="1">
      <alignment vertical="center"/>
      <protection locked="0"/>
    </xf>
    <xf numFmtId="0" fontId="6" fillId="18" borderId="31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18" borderId="18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Q38" sqref="Q38:CF38"/>
    </sheetView>
  </sheetViews>
  <sheetFormatPr defaultColWidth="9.28515625" defaultRowHeight="12.75"/>
  <cols>
    <col min="1" max="87" width="1.7109375" style="1" customWidth="1"/>
    <col min="88" max="16384" width="9.28515625" style="2"/>
  </cols>
  <sheetData>
    <row r="1" spans="1:87" ht="10.15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0.15" customHeight="1" thickBot="1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/>
    <row r="17" spans="1:84" ht="15" hidden="1" customHeight="1" thickBot="1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/>
    <row r="19" spans="1:84" ht="30" customHeight="1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/>
    <row r="23" spans="1:84" ht="15" thickBot="1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11236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11237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11238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11239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ColWidth="9.28515625" defaultRowHeight="12.75"/>
  <cols>
    <col min="1" max="1" width="65.71093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28515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5" workbookViewId="0">
      <selection activeCell="P21" sqref="P21:P60"/>
    </sheetView>
  </sheetViews>
  <sheetFormatPr defaultColWidth="9.28515625" defaultRowHeight="12.75"/>
  <cols>
    <col min="1" max="1" width="74.7109375" style="20" bestFit="1" customWidth="1"/>
    <col min="2" max="13" width="2.7109375" style="20" hidden="1" customWidth="1"/>
    <col min="14" max="14" width="18" style="20" hidden="1" customWidth="1"/>
    <col min="15" max="15" width="6.7109375" style="20" bestFit="1" customWidth="1"/>
    <col min="16" max="16" width="17.7109375" style="20" customWidth="1"/>
    <col min="17" max="16384" width="9.28515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5.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1</v>
      </c>
      <c r="Q47" s="32"/>
    </row>
    <row r="48" spans="1:17" ht="15.7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0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28515625"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28515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5.1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2341</v>
      </c>
      <c r="Q21" s="84"/>
      <c r="R21" s="84"/>
      <c r="S21" s="84">
        <v>2341</v>
      </c>
      <c r="T21" s="84"/>
      <c r="U21" s="84"/>
      <c r="V21" s="84"/>
    </row>
    <row r="22" spans="1:22" ht="15.7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1105</v>
      </c>
      <c r="Q22" s="84"/>
      <c r="R22" s="84"/>
      <c r="S22" s="84">
        <v>1105</v>
      </c>
      <c r="T22" s="84"/>
      <c r="U22" s="84"/>
      <c r="V22" s="84"/>
    </row>
    <row r="23" spans="1:22" ht="15.7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25.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1086</v>
      </c>
      <c r="Q32" s="84"/>
      <c r="R32" s="84"/>
      <c r="S32" s="84">
        <v>1086</v>
      </c>
      <c r="T32" s="84"/>
      <c r="U32" s="84"/>
      <c r="V32" s="84"/>
    </row>
    <row r="33" spans="1:22" ht="15.7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150</v>
      </c>
      <c r="Q42" s="84"/>
      <c r="R42" s="84"/>
      <c r="S42" s="84">
        <v>150</v>
      </c>
      <c r="T42" s="84"/>
      <c r="U42" s="84"/>
      <c r="V42" s="84"/>
    </row>
    <row r="43" spans="1:22" ht="15.7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O17" workbookViewId="0">
      <selection activeCell="T30" sqref="T30"/>
    </sheetView>
  </sheetViews>
  <sheetFormatPr defaultColWidth="9.28515625" defaultRowHeight="12.75"/>
  <cols>
    <col min="1" max="1" width="56.28515625" style="20" bestFit="1" customWidth="1"/>
    <col min="2" max="14" width="3.28515625" style="20" hidden="1" customWidth="1"/>
    <col min="15" max="15" width="6.42578125" style="20" bestFit="1" customWidth="1"/>
    <col min="16" max="29" width="10.7109375" style="20" customWidth="1"/>
    <col min="30" max="16384" width="9.28515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24"/>
    </row>
    <row r="22" spans="1:30" ht="15.7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24"/>
    </row>
    <row r="23" spans="1:30" ht="15.75" customHeight="1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80</v>
      </c>
      <c r="Q25" s="84">
        <v>9</v>
      </c>
      <c r="R25" s="84">
        <v>9</v>
      </c>
      <c r="S25" s="84">
        <v>8</v>
      </c>
      <c r="T25" s="84">
        <v>8</v>
      </c>
      <c r="U25" s="84">
        <v>7</v>
      </c>
      <c r="V25" s="84">
        <v>9</v>
      </c>
      <c r="W25" s="84">
        <v>8</v>
      </c>
      <c r="X25" s="84">
        <v>7</v>
      </c>
      <c r="Y25" s="84">
        <v>8</v>
      </c>
      <c r="Z25" s="84">
        <v>3</v>
      </c>
      <c r="AA25" s="84">
        <v>4</v>
      </c>
      <c r="AB25" s="84"/>
      <c r="AC25" s="84"/>
      <c r="AD25" s="24"/>
    </row>
    <row r="26" spans="1:30" ht="15.7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2341</v>
      </c>
      <c r="Q26" s="84">
        <v>306</v>
      </c>
      <c r="R26" s="84">
        <v>280</v>
      </c>
      <c r="S26" s="84">
        <v>257</v>
      </c>
      <c r="T26" s="84">
        <v>262</v>
      </c>
      <c r="U26" s="84">
        <v>228</v>
      </c>
      <c r="V26" s="84">
        <v>228</v>
      </c>
      <c r="W26" s="84">
        <v>228</v>
      </c>
      <c r="X26" s="84">
        <v>198</v>
      </c>
      <c r="Y26" s="84">
        <v>204</v>
      </c>
      <c r="Z26" s="84">
        <v>75</v>
      </c>
      <c r="AA26" s="84">
        <v>75</v>
      </c>
      <c r="AB26" s="84"/>
      <c r="AC26" s="84"/>
      <c r="AD26" s="24"/>
    </row>
    <row r="27" spans="1:30" ht="15.7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80</v>
      </c>
      <c r="Q29" s="84">
        <v>9</v>
      </c>
      <c r="R29" s="84">
        <v>9</v>
      </c>
      <c r="S29" s="84">
        <v>8</v>
      </c>
      <c r="T29" s="84">
        <v>8</v>
      </c>
      <c r="U29" s="84">
        <v>7</v>
      </c>
      <c r="V29" s="84">
        <v>9</v>
      </c>
      <c r="W29" s="84">
        <v>8</v>
      </c>
      <c r="X29" s="84">
        <v>7</v>
      </c>
      <c r="Y29" s="84">
        <v>8</v>
      </c>
      <c r="Z29" s="84">
        <v>3</v>
      </c>
      <c r="AA29" s="84">
        <v>4</v>
      </c>
      <c r="AB29" s="84"/>
      <c r="AC29" s="84"/>
      <c r="AD29" s="24"/>
    </row>
    <row r="30" spans="1:30" ht="25.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2341</v>
      </c>
      <c r="Q30" s="84">
        <v>306</v>
      </c>
      <c r="R30" s="84">
        <v>280</v>
      </c>
      <c r="S30" s="84">
        <v>257</v>
      </c>
      <c r="T30" s="84">
        <v>262</v>
      </c>
      <c r="U30" s="84">
        <v>228</v>
      </c>
      <c r="V30" s="84">
        <v>228</v>
      </c>
      <c r="W30" s="84">
        <v>228</v>
      </c>
      <c r="X30" s="84">
        <v>198</v>
      </c>
      <c r="Y30" s="84">
        <v>204</v>
      </c>
      <c r="Z30" s="84">
        <v>75</v>
      </c>
      <c r="AA30" s="84">
        <v>75</v>
      </c>
      <c r="AB30" s="84"/>
      <c r="AC30" s="84"/>
      <c r="AD30" s="24"/>
    </row>
    <row r="31" spans="1:30" ht="25.5" customHeight="1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2341</v>
      </c>
      <c r="Q31" s="84">
        <v>306</v>
      </c>
      <c r="R31" s="84">
        <v>280</v>
      </c>
      <c r="S31" s="84">
        <v>257</v>
      </c>
      <c r="T31" s="84">
        <v>262</v>
      </c>
      <c r="U31" s="84">
        <v>228</v>
      </c>
      <c r="V31" s="84">
        <v>228</v>
      </c>
      <c r="W31" s="84">
        <v>228</v>
      </c>
      <c r="X31" s="84">
        <v>198</v>
      </c>
      <c r="Y31" s="84">
        <v>204</v>
      </c>
      <c r="Z31" s="84">
        <v>75</v>
      </c>
      <c r="AA31" s="84">
        <v>75</v>
      </c>
      <c r="AB31" s="84"/>
      <c r="AC31" s="84"/>
      <c r="AD31" s="24"/>
    </row>
    <row r="32" spans="1:30" ht="15.7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1200</v>
      </c>
      <c r="Q35" s="84">
        <v>162</v>
      </c>
      <c r="R35" s="84">
        <v>142</v>
      </c>
      <c r="S35" s="84">
        <v>130</v>
      </c>
      <c r="T35" s="84">
        <v>122</v>
      </c>
      <c r="U35" s="84">
        <v>117</v>
      </c>
      <c r="V35" s="84">
        <v>119</v>
      </c>
      <c r="W35" s="84">
        <v>115</v>
      </c>
      <c r="X35" s="84">
        <v>98</v>
      </c>
      <c r="Y35" s="84">
        <v>112</v>
      </c>
      <c r="Z35" s="84">
        <v>40</v>
      </c>
      <c r="AA35" s="84">
        <v>43</v>
      </c>
      <c r="AB35" s="84"/>
      <c r="AC35" s="84"/>
      <c r="AD35" s="24"/>
    </row>
    <row r="36" spans="1:30" ht="15.7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24"/>
    </row>
    <row r="37" spans="1:30" ht="15.7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24"/>
    </row>
    <row r="38" spans="1:30" ht="25.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24"/>
    </row>
    <row r="40" spans="1:30" ht="15.7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60</v>
      </c>
      <c r="Q41" s="84">
        <v>6</v>
      </c>
      <c r="R41" s="84">
        <v>5</v>
      </c>
      <c r="S41" s="84">
        <v>5</v>
      </c>
      <c r="T41" s="84">
        <v>3</v>
      </c>
      <c r="U41" s="84">
        <v>7</v>
      </c>
      <c r="V41" s="84"/>
      <c r="W41" s="84">
        <v>9</v>
      </c>
      <c r="X41" s="84">
        <v>8</v>
      </c>
      <c r="Y41" s="84">
        <v>11</v>
      </c>
      <c r="Z41" s="84">
        <v>5</v>
      </c>
      <c r="AA41" s="84">
        <v>1</v>
      </c>
      <c r="AB41" s="84"/>
      <c r="AC41" s="84"/>
      <c r="AD41" s="24"/>
    </row>
    <row r="42" spans="1:30" ht="15.7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1</v>
      </c>
      <c r="Q42" s="84"/>
      <c r="R42" s="84"/>
      <c r="S42" s="84"/>
      <c r="T42" s="84"/>
      <c r="U42" s="84">
        <v>1</v>
      </c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2</v>
      </c>
      <c r="Q44" s="84"/>
      <c r="R44" s="84"/>
      <c r="S44" s="84"/>
      <c r="T44" s="84"/>
      <c r="U44" s="84"/>
      <c r="V44" s="84"/>
      <c r="W44" s="84">
        <v>1</v>
      </c>
      <c r="X44" s="84"/>
      <c r="Y44" s="84">
        <v>1</v>
      </c>
      <c r="Z44" s="84"/>
      <c r="AA44" s="84"/>
      <c r="AB44" s="84"/>
      <c r="AC44" s="84"/>
      <c r="AD44" s="24"/>
    </row>
    <row r="45" spans="1:30" ht="15.7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60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28515625"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28515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.15" customHeight="1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28515625" defaultRowHeight="12.75"/>
  <cols>
    <col min="1" max="1" width="57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28515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5.15" customHeight="1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25.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25.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25.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25.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AA34" sqref="AA34"/>
    </sheetView>
  </sheetViews>
  <sheetFormatPr defaultColWidth="9.28515625"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28515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1:35" ht="15.7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1:35" ht="15.7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</row>
    <row r="30" spans="1:35" ht="15.7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</row>
    <row r="31" spans="1:35" ht="25.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36"/>
      <c r="AG31" s="84"/>
      <c r="AH31" s="84"/>
      <c r="AI31" s="84"/>
    </row>
    <row r="32" spans="1:35" ht="15.7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7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O14" workbookViewId="0">
      <selection activeCell="P21" sqref="P21"/>
    </sheetView>
  </sheetViews>
  <sheetFormatPr defaultColWidth="9.28515625"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28515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2341</v>
      </c>
      <c r="Q21" s="84">
        <v>2341</v>
      </c>
      <c r="R21" s="84"/>
      <c r="S21" s="84"/>
      <c r="T21" s="84"/>
      <c r="U21" s="84"/>
      <c r="V21" s="84">
        <v>60</v>
      </c>
      <c r="W21" s="84"/>
      <c r="X21" s="84"/>
      <c r="Y21" s="84"/>
      <c r="Z21" s="84"/>
      <c r="AA21" s="84"/>
      <c r="AB21" s="84"/>
      <c r="AC21" s="84">
        <v>2341</v>
      </c>
      <c r="AD21" s="84"/>
      <c r="AE21" s="84"/>
    </row>
    <row r="22" spans="1:31" ht="25.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2341</v>
      </c>
      <c r="Q23" s="84">
        <v>2341</v>
      </c>
      <c r="R23" s="84"/>
      <c r="S23" s="84"/>
      <c r="T23" s="84"/>
      <c r="U23" s="84"/>
      <c r="V23" s="84">
        <v>60</v>
      </c>
      <c r="W23" s="84"/>
      <c r="X23" s="84"/>
      <c r="Y23" s="84"/>
      <c r="Z23" s="84"/>
      <c r="AA23" s="84"/>
      <c r="AB23" s="84"/>
      <c r="AC23" s="84">
        <v>2341</v>
      </c>
      <c r="AD23" s="84"/>
      <c r="AE23" s="84"/>
    </row>
    <row r="24" spans="1:31" ht="15.7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24</v>
      </c>
      <c r="Q26" s="84">
        <v>24</v>
      </c>
      <c r="R26" s="84"/>
      <c r="S26" s="84"/>
      <c r="T26" s="84"/>
      <c r="U26" s="84"/>
      <c r="V26" s="84">
        <v>12</v>
      </c>
      <c r="W26" s="84"/>
      <c r="X26" s="84"/>
      <c r="Y26" s="84"/>
      <c r="Z26" s="84"/>
      <c r="AA26" s="84"/>
      <c r="AB26" s="84"/>
      <c r="AC26" s="84">
        <v>24</v>
      </c>
      <c r="AD26" s="84"/>
      <c r="AE26" s="84"/>
    </row>
    <row r="27" spans="1:31" ht="15.7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8" workbookViewId="0">
      <selection activeCell="R25" sqref="R25"/>
    </sheetView>
  </sheetViews>
  <sheetFormatPr defaultColWidth="9.28515625" defaultRowHeight="12.75"/>
  <cols>
    <col min="1" max="1" width="50.71093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28515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80</v>
      </c>
      <c r="Q21" s="84">
        <v>80</v>
      </c>
      <c r="R21" s="84"/>
      <c r="S21" s="84"/>
      <c r="T21" s="84"/>
      <c r="U21" s="84"/>
    </row>
    <row r="22" spans="1:21" ht="25.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34</v>
      </c>
      <c r="Q22" s="84">
        <v>34</v>
      </c>
      <c r="R22" s="84"/>
      <c r="S22" s="84"/>
      <c r="T22" s="84"/>
      <c r="U22" s="84"/>
    </row>
    <row r="23" spans="1:21" ht="15.7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39</v>
      </c>
      <c r="Q23" s="84">
        <v>39</v>
      </c>
      <c r="R23" s="84"/>
      <c r="S23" s="84"/>
      <c r="T23" s="84"/>
      <c r="U23" s="84"/>
    </row>
    <row r="24" spans="1:21" ht="15.7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7</v>
      </c>
      <c r="Q24" s="84">
        <v>7</v>
      </c>
      <c r="R24" s="84"/>
      <c r="S24" s="84"/>
      <c r="T24" s="84"/>
      <c r="U24" s="84"/>
    </row>
    <row r="25" spans="1:21" ht="51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5</v>
      </c>
      <c r="Q25" s="84">
        <v>5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8" workbookViewId="0">
      <selection activeCell="P23" sqref="P23:AA23"/>
    </sheetView>
  </sheetViews>
  <sheetFormatPr defaultColWidth="9.28515625"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28515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40.15" customHeight="1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40.15" customHeight="1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SUM(Q21:AC21)</f>
        <v>2284</v>
      </c>
      <c r="Q21" s="84">
        <v>279</v>
      </c>
      <c r="R21" s="84">
        <v>257</v>
      </c>
      <c r="S21" s="84">
        <v>266</v>
      </c>
      <c r="T21" s="84">
        <v>252</v>
      </c>
      <c r="U21" s="84">
        <v>240</v>
      </c>
      <c r="V21" s="84">
        <v>243</v>
      </c>
      <c r="W21" s="84">
        <v>207</v>
      </c>
      <c r="X21" s="84">
        <v>214</v>
      </c>
      <c r="Y21" s="84">
        <v>179</v>
      </c>
      <c r="Z21" s="84">
        <v>77</v>
      </c>
      <c r="AA21" s="84">
        <v>70</v>
      </c>
      <c r="AB21" s="84"/>
      <c r="AC21" s="84"/>
      <c r="AD21" s="24"/>
    </row>
    <row r="22" spans="1:30" ht="25.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SUM(Q22:AC22)</f>
        <v>2284</v>
      </c>
      <c r="Q22" s="84">
        <v>279</v>
      </c>
      <c r="R22" s="84">
        <v>257</v>
      </c>
      <c r="S22" s="84">
        <v>266</v>
      </c>
      <c r="T22" s="84">
        <v>252</v>
      </c>
      <c r="U22" s="84">
        <v>240</v>
      </c>
      <c r="V22" s="84">
        <v>243</v>
      </c>
      <c r="W22" s="84">
        <v>207</v>
      </c>
      <c r="X22" s="84">
        <v>214</v>
      </c>
      <c r="Y22" s="84">
        <v>179</v>
      </c>
      <c r="Z22" s="84">
        <v>77</v>
      </c>
      <c r="AA22" s="84">
        <v>70</v>
      </c>
      <c r="AB22" s="84"/>
      <c r="AC22" s="84"/>
      <c r="AD22" s="24"/>
    </row>
    <row r="23" spans="1:30" ht="25.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SUM(Q23:AC23)</f>
        <v>2284</v>
      </c>
      <c r="Q23" s="84">
        <v>279</v>
      </c>
      <c r="R23" s="84">
        <v>257</v>
      </c>
      <c r="S23" s="84">
        <v>266</v>
      </c>
      <c r="T23" s="84">
        <v>252</v>
      </c>
      <c r="U23" s="84">
        <v>240</v>
      </c>
      <c r="V23" s="84">
        <v>243</v>
      </c>
      <c r="W23" s="84">
        <v>207</v>
      </c>
      <c r="X23" s="84">
        <v>214</v>
      </c>
      <c r="Y23" s="84">
        <v>179</v>
      </c>
      <c r="Z23" s="84">
        <v>77</v>
      </c>
      <c r="AA23" s="84">
        <v>70</v>
      </c>
      <c r="AB23" s="84"/>
      <c r="AC23" s="84"/>
      <c r="AD23" s="24"/>
    </row>
    <row r="24" spans="1:30" ht="15.7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28515625"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28515625" style="20"/>
  </cols>
  <sheetData>
    <row r="1" spans="1:60" hidden="1"/>
    <row r="2" spans="1:60" ht="30" hidden="1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40.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.15" customHeight="1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28515625"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28515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5.15" customHeight="1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E21" sqref="AE21:AE42"/>
    </sheetView>
  </sheetViews>
  <sheetFormatPr defaultColWidth="9.28515625"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28515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40.1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179</v>
      </c>
      <c r="Q21" s="84">
        <v>1</v>
      </c>
      <c r="R21" s="84"/>
      <c r="S21" s="84">
        <v>1</v>
      </c>
      <c r="T21" s="84"/>
      <c r="U21" s="84">
        <v>3</v>
      </c>
      <c r="V21" s="84">
        <v>179</v>
      </c>
      <c r="W21" s="84"/>
      <c r="X21" s="84"/>
      <c r="Y21" s="84"/>
      <c r="Z21" s="84"/>
      <c r="AA21" s="84"/>
      <c r="AB21" s="84"/>
      <c r="AC21" s="84"/>
      <c r="AD21" s="84"/>
      <c r="AE21" s="84">
        <v>179</v>
      </c>
      <c r="AF21" s="84"/>
      <c r="AG21" s="84"/>
      <c r="AH21" s="84"/>
      <c r="AI21" s="84"/>
      <c r="AJ21" s="84"/>
      <c r="AK21" s="84"/>
    </row>
    <row r="22" spans="1:37" ht="25.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179</v>
      </c>
      <c r="Q22" s="84">
        <v>1</v>
      </c>
      <c r="R22" s="84"/>
      <c r="S22" s="84">
        <v>1</v>
      </c>
      <c r="T22" s="84"/>
      <c r="U22" s="84">
        <v>3</v>
      </c>
      <c r="V22" s="84">
        <v>179</v>
      </c>
      <c r="W22" s="84"/>
      <c r="X22" s="84"/>
      <c r="Y22" s="84"/>
      <c r="Z22" s="84"/>
      <c r="AA22" s="84"/>
      <c r="AB22" s="84"/>
      <c r="AC22" s="84"/>
      <c r="AD22" s="84"/>
      <c r="AE22" s="84">
        <v>179</v>
      </c>
      <c r="AF22" s="84"/>
      <c r="AG22" s="84"/>
      <c r="AH22" s="84"/>
      <c r="AI22" s="84"/>
      <c r="AJ22" s="84"/>
      <c r="AK22" s="84"/>
    </row>
    <row r="23" spans="1:37" ht="25.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75</v>
      </c>
      <c r="Q23" s="84"/>
      <c r="R23" s="84"/>
      <c r="S23" s="84"/>
      <c r="T23" s="84"/>
      <c r="U23" s="84">
        <v>3</v>
      </c>
      <c r="V23" s="84">
        <v>75</v>
      </c>
      <c r="W23" s="84"/>
      <c r="X23" s="84"/>
      <c r="Y23" s="84"/>
      <c r="Z23" s="84"/>
      <c r="AA23" s="84"/>
      <c r="AB23" s="84"/>
      <c r="AC23" s="84"/>
      <c r="AD23" s="84"/>
      <c r="AE23" s="84">
        <v>75</v>
      </c>
      <c r="AF23" s="84"/>
      <c r="AG23" s="84"/>
      <c r="AH23" s="84"/>
      <c r="AI23" s="84"/>
      <c r="AJ23" s="84"/>
      <c r="AK23" s="84"/>
    </row>
    <row r="24" spans="1:37" ht="15.7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>
        <v>0</v>
      </c>
      <c r="W24" s="84"/>
      <c r="X24" s="84"/>
      <c r="Y24" s="84"/>
      <c r="Z24" s="84"/>
      <c r="AA24" s="84"/>
      <c r="AB24" s="84"/>
      <c r="AC24" s="84"/>
      <c r="AD24" s="84"/>
      <c r="AE24" s="84">
        <v>0</v>
      </c>
      <c r="AF24" s="84"/>
      <c r="AG24" s="84"/>
      <c r="AH24" s="84"/>
      <c r="AI24" s="84"/>
      <c r="AJ24" s="84"/>
      <c r="AK24" s="84"/>
    </row>
    <row r="25" spans="1:37" ht="15.7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/>
      <c r="R25" s="84"/>
      <c r="S25" s="84"/>
      <c r="T25" s="84"/>
      <c r="U25" s="84"/>
      <c r="V25" s="84">
        <v>0</v>
      </c>
      <c r="W25" s="84"/>
      <c r="X25" s="84"/>
      <c r="Y25" s="84"/>
      <c r="Z25" s="84"/>
      <c r="AA25" s="84"/>
      <c r="AB25" s="84"/>
      <c r="AC25" s="84"/>
      <c r="AD25" s="84"/>
      <c r="AE25" s="84">
        <v>0</v>
      </c>
      <c r="AF25" s="84"/>
      <c r="AG25" s="84"/>
      <c r="AH25" s="84"/>
      <c r="AI25" s="84"/>
      <c r="AJ25" s="84"/>
      <c r="AK25" s="84"/>
    </row>
    <row r="26" spans="1:37" ht="25.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15</v>
      </c>
      <c r="Q26" s="84"/>
      <c r="R26" s="84"/>
      <c r="S26" s="84"/>
      <c r="T26" s="84"/>
      <c r="U26" s="84"/>
      <c r="V26" s="84">
        <v>15</v>
      </c>
      <c r="W26" s="84"/>
      <c r="X26" s="84"/>
      <c r="Y26" s="84"/>
      <c r="Z26" s="84"/>
      <c r="AA26" s="84"/>
      <c r="AB26" s="84"/>
      <c r="AC26" s="84"/>
      <c r="AD26" s="84"/>
      <c r="AE26" s="84">
        <v>15</v>
      </c>
      <c r="AF26" s="84"/>
      <c r="AG26" s="84"/>
      <c r="AH26" s="84"/>
      <c r="AI26" s="84"/>
      <c r="AJ26" s="84"/>
      <c r="AK26" s="84"/>
    </row>
    <row r="27" spans="1:37" ht="15.7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/>
      <c r="R27" s="84"/>
      <c r="S27" s="84"/>
      <c r="T27" s="84"/>
      <c r="U27" s="84"/>
      <c r="V27" s="84">
        <v>0</v>
      </c>
      <c r="W27" s="84"/>
      <c r="X27" s="84"/>
      <c r="Y27" s="84"/>
      <c r="Z27" s="84"/>
      <c r="AA27" s="84"/>
      <c r="AB27" s="84"/>
      <c r="AC27" s="84"/>
      <c r="AD27" s="84"/>
      <c r="AE27" s="84">
        <v>0</v>
      </c>
      <c r="AF27" s="84"/>
      <c r="AG27" s="84"/>
      <c r="AH27" s="84"/>
      <c r="AI27" s="84"/>
      <c r="AJ27" s="84"/>
      <c r="AK27" s="84"/>
    </row>
    <row r="28" spans="1:37" ht="15.7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/>
      <c r="R28" s="84"/>
      <c r="S28" s="84"/>
      <c r="T28" s="84"/>
      <c r="U28" s="84"/>
      <c r="V28" s="84">
        <v>0</v>
      </c>
      <c r="W28" s="84"/>
      <c r="X28" s="84"/>
      <c r="Y28" s="84"/>
      <c r="Z28" s="84"/>
      <c r="AA28" s="84"/>
      <c r="AB28" s="84"/>
      <c r="AC28" s="84"/>
      <c r="AD28" s="84"/>
      <c r="AE28" s="84">
        <v>0</v>
      </c>
      <c r="AF28" s="84"/>
      <c r="AG28" s="84"/>
      <c r="AH28" s="84"/>
      <c r="AI28" s="84"/>
      <c r="AJ28" s="84"/>
      <c r="AK28" s="84"/>
    </row>
    <row r="29" spans="1:37" ht="38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70</v>
      </c>
      <c r="Q29" s="84"/>
      <c r="R29" s="84"/>
      <c r="S29" s="84"/>
      <c r="T29" s="84"/>
      <c r="U29" s="84">
        <v>1</v>
      </c>
      <c r="V29" s="84">
        <v>70</v>
      </c>
      <c r="W29" s="84"/>
      <c r="X29" s="84"/>
      <c r="Y29" s="84"/>
      <c r="Z29" s="84"/>
      <c r="AA29" s="84"/>
      <c r="AB29" s="84"/>
      <c r="AC29" s="84"/>
      <c r="AD29" s="84"/>
      <c r="AE29" s="84">
        <v>70</v>
      </c>
      <c r="AF29" s="84"/>
      <c r="AG29" s="84"/>
      <c r="AH29" s="84"/>
      <c r="AI29" s="84"/>
      <c r="AJ29" s="84"/>
      <c r="AK29" s="84"/>
    </row>
    <row r="30" spans="1:37" ht="25.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70</v>
      </c>
      <c r="Q30" s="84"/>
      <c r="R30" s="84"/>
      <c r="S30" s="84"/>
      <c r="T30" s="84"/>
      <c r="U30" s="84">
        <v>1</v>
      </c>
      <c r="V30" s="84">
        <v>70</v>
      </c>
      <c r="W30" s="84"/>
      <c r="X30" s="84"/>
      <c r="Y30" s="84"/>
      <c r="Z30" s="84"/>
      <c r="AA30" s="84"/>
      <c r="AB30" s="84"/>
      <c r="AC30" s="84"/>
      <c r="AD30" s="84"/>
      <c r="AE30" s="84">
        <v>70</v>
      </c>
      <c r="AF30" s="84"/>
      <c r="AG30" s="84"/>
      <c r="AH30" s="84"/>
      <c r="AI30" s="84"/>
      <c r="AJ30" s="84"/>
      <c r="AK30" s="84"/>
    </row>
    <row r="31" spans="1:37" ht="15.7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0</v>
      </c>
      <c r="Q31" s="84"/>
      <c r="R31" s="84"/>
      <c r="S31" s="84"/>
      <c r="T31" s="84"/>
      <c r="U31" s="84"/>
      <c r="V31" s="84">
        <v>0</v>
      </c>
      <c r="W31" s="84"/>
      <c r="X31" s="84"/>
      <c r="Y31" s="84"/>
      <c r="Z31" s="84"/>
      <c r="AA31" s="84"/>
      <c r="AB31" s="84"/>
      <c r="AC31" s="84"/>
      <c r="AD31" s="84"/>
      <c r="AE31" s="84">
        <v>0</v>
      </c>
      <c r="AF31" s="84"/>
      <c r="AG31" s="84"/>
      <c r="AH31" s="84"/>
      <c r="AI31" s="84"/>
      <c r="AJ31" s="84"/>
      <c r="AK31" s="84"/>
    </row>
    <row r="32" spans="1:37" ht="15.7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/>
      <c r="R32" s="84"/>
      <c r="S32" s="84"/>
      <c r="T32" s="84"/>
      <c r="U32" s="84"/>
      <c r="V32" s="84">
        <v>0</v>
      </c>
      <c r="W32" s="84"/>
      <c r="X32" s="84"/>
      <c r="Y32" s="84"/>
      <c r="Z32" s="84"/>
      <c r="AA32" s="84"/>
      <c r="AB32" s="84"/>
      <c r="AC32" s="84"/>
      <c r="AD32" s="84"/>
      <c r="AE32" s="84">
        <v>0</v>
      </c>
      <c r="AF32" s="84"/>
      <c r="AG32" s="84"/>
      <c r="AH32" s="84"/>
      <c r="AI32" s="84"/>
      <c r="AJ32" s="84"/>
      <c r="AK32" s="84"/>
    </row>
    <row r="33" spans="1:37" ht="25.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14</v>
      </c>
      <c r="Q33" s="84"/>
      <c r="R33" s="84"/>
      <c r="S33" s="84"/>
      <c r="T33" s="84"/>
      <c r="U33" s="84"/>
      <c r="V33" s="84">
        <v>14</v>
      </c>
      <c r="W33" s="84"/>
      <c r="X33" s="84"/>
      <c r="Y33" s="84"/>
      <c r="Z33" s="84"/>
      <c r="AA33" s="84"/>
      <c r="AB33" s="84"/>
      <c r="AC33" s="84"/>
      <c r="AD33" s="84"/>
      <c r="AE33" s="84">
        <v>14</v>
      </c>
      <c r="AF33" s="84"/>
      <c r="AG33" s="84"/>
      <c r="AH33" s="84"/>
      <c r="AI33" s="84"/>
      <c r="AJ33" s="84"/>
      <c r="AK33" s="84"/>
    </row>
    <row r="34" spans="1:37" ht="15.7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/>
      <c r="R34" s="84"/>
      <c r="S34" s="84"/>
      <c r="T34" s="84"/>
      <c r="U34" s="84"/>
      <c r="V34" s="84">
        <v>0</v>
      </c>
      <c r="W34" s="84"/>
      <c r="X34" s="84"/>
      <c r="Y34" s="84"/>
      <c r="Z34" s="84"/>
      <c r="AA34" s="84"/>
      <c r="AB34" s="84"/>
      <c r="AC34" s="84"/>
      <c r="AD34" s="84"/>
      <c r="AE34" s="84">
        <v>0</v>
      </c>
      <c r="AF34" s="84"/>
      <c r="AG34" s="84"/>
      <c r="AH34" s="84"/>
      <c r="AI34" s="84"/>
      <c r="AJ34" s="84"/>
      <c r="AK34" s="84"/>
    </row>
    <row r="35" spans="1:37" ht="15.7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/>
      <c r="R35" s="84"/>
      <c r="S35" s="84"/>
      <c r="T35" s="84"/>
      <c r="U35" s="84"/>
      <c r="V35" s="84">
        <v>0</v>
      </c>
      <c r="W35" s="84"/>
      <c r="X35" s="84"/>
      <c r="Y35" s="84"/>
      <c r="Z35" s="84"/>
      <c r="AA35" s="84"/>
      <c r="AB35" s="84"/>
      <c r="AC35" s="84"/>
      <c r="AD35" s="84"/>
      <c r="AE35" s="84">
        <v>0</v>
      </c>
      <c r="AF35" s="84"/>
      <c r="AG35" s="84"/>
      <c r="AH35" s="84"/>
      <c r="AI35" s="84"/>
      <c r="AJ35" s="84"/>
      <c r="AK35" s="84"/>
    </row>
    <row r="36" spans="1:37" ht="25.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70</v>
      </c>
      <c r="Q36" s="84"/>
      <c r="R36" s="84"/>
      <c r="S36" s="84"/>
      <c r="T36" s="84"/>
      <c r="U36" s="84">
        <v>1</v>
      </c>
      <c r="V36" s="84">
        <v>70</v>
      </c>
      <c r="W36" s="84"/>
      <c r="X36" s="84"/>
      <c r="Y36" s="84"/>
      <c r="Z36" s="84"/>
      <c r="AA36" s="84"/>
      <c r="AB36" s="84"/>
      <c r="AC36" s="84"/>
      <c r="AD36" s="84"/>
      <c r="AE36" s="84">
        <v>70</v>
      </c>
      <c r="AF36" s="84"/>
      <c r="AG36" s="84"/>
      <c r="AH36" s="84"/>
      <c r="AI36" s="84"/>
      <c r="AJ36" s="84"/>
      <c r="AK36" s="84"/>
    </row>
    <row r="37" spans="1:37" ht="15.7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70</v>
      </c>
      <c r="Q37" s="84"/>
      <c r="R37" s="84"/>
      <c r="S37" s="84"/>
      <c r="T37" s="84"/>
      <c r="U37" s="84">
        <v>1</v>
      </c>
      <c r="V37" s="84">
        <v>70</v>
      </c>
      <c r="W37" s="84"/>
      <c r="X37" s="84"/>
      <c r="Y37" s="84"/>
      <c r="Z37" s="84"/>
      <c r="AA37" s="84"/>
      <c r="AB37" s="84"/>
      <c r="AC37" s="84"/>
      <c r="AD37" s="84"/>
      <c r="AE37" s="84">
        <v>70</v>
      </c>
      <c r="AF37" s="84"/>
      <c r="AG37" s="84"/>
      <c r="AH37" s="84"/>
      <c r="AI37" s="84"/>
      <c r="AJ37" s="84"/>
      <c r="AK37" s="84"/>
    </row>
    <row r="38" spans="1:37" ht="15.7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70</v>
      </c>
      <c r="Q38" s="84"/>
      <c r="R38" s="84"/>
      <c r="S38" s="84"/>
      <c r="T38" s="84"/>
      <c r="U38" s="84">
        <v>1</v>
      </c>
      <c r="V38" s="84">
        <v>70</v>
      </c>
      <c r="W38" s="84"/>
      <c r="X38" s="84"/>
      <c r="Y38" s="84"/>
      <c r="Z38" s="84"/>
      <c r="AA38" s="84"/>
      <c r="AB38" s="84"/>
      <c r="AC38" s="84"/>
      <c r="AD38" s="84"/>
      <c r="AE38" s="84">
        <v>70</v>
      </c>
      <c r="AF38" s="84"/>
      <c r="AG38" s="84"/>
      <c r="AH38" s="84"/>
      <c r="AI38" s="84"/>
      <c r="AJ38" s="84"/>
      <c r="AK38" s="84"/>
    </row>
    <row r="39" spans="1:37" ht="15.7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0</v>
      </c>
      <c r="Q39" s="84"/>
      <c r="R39" s="84"/>
      <c r="S39" s="84"/>
      <c r="T39" s="84"/>
      <c r="U39" s="84"/>
      <c r="V39" s="84">
        <v>0</v>
      </c>
      <c r="W39" s="84"/>
      <c r="X39" s="84"/>
      <c r="Y39" s="84"/>
      <c r="Z39" s="84"/>
      <c r="AA39" s="84"/>
      <c r="AB39" s="84"/>
      <c r="AC39" s="84"/>
      <c r="AD39" s="84"/>
      <c r="AE39" s="84">
        <v>0</v>
      </c>
      <c r="AF39" s="84"/>
      <c r="AG39" s="84"/>
      <c r="AH39" s="84"/>
      <c r="AI39" s="84"/>
      <c r="AJ39" s="84"/>
      <c r="AK39" s="84"/>
    </row>
    <row r="40" spans="1:37" ht="15.7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0</v>
      </c>
      <c r="Q40" s="84"/>
      <c r="R40" s="84"/>
      <c r="S40" s="84"/>
      <c r="T40" s="84"/>
      <c r="U40" s="84"/>
      <c r="V40" s="84">
        <v>0</v>
      </c>
      <c r="W40" s="84"/>
      <c r="X40" s="84"/>
      <c r="Y40" s="84"/>
      <c r="Z40" s="84"/>
      <c r="AA40" s="84"/>
      <c r="AB40" s="84"/>
      <c r="AC40" s="84"/>
      <c r="AD40" s="84"/>
      <c r="AE40" s="84">
        <v>0</v>
      </c>
      <c r="AF40" s="84"/>
      <c r="AG40" s="84"/>
      <c r="AH40" s="84"/>
      <c r="AI40" s="84"/>
      <c r="AJ40" s="84"/>
      <c r="AK40" s="84"/>
    </row>
    <row r="41" spans="1:37" ht="15.7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0</v>
      </c>
      <c r="Q41" s="84"/>
      <c r="R41" s="84"/>
      <c r="S41" s="84"/>
      <c r="T41" s="84"/>
      <c r="U41" s="84"/>
      <c r="V41" s="84">
        <v>0</v>
      </c>
      <c r="W41" s="84"/>
      <c r="X41" s="84"/>
      <c r="Y41" s="84"/>
      <c r="Z41" s="84"/>
      <c r="AA41" s="84"/>
      <c r="AB41" s="84"/>
      <c r="AC41" s="84"/>
      <c r="AD41" s="84"/>
      <c r="AE41" s="84">
        <v>0</v>
      </c>
      <c r="AF41" s="84"/>
      <c r="AG41" s="84"/>
      <c r="AH41" s="84"/>
      <c r="AI41" s="84"/>
      <c r="AJ41" s="84"/>
      <c r="AK41" s="84"/>
    </row>
    <row r="42" spans="1:37" ht="25.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0</v>
      </c>
      <c r="Q42" s="84"/>
      <c r="R42" s="84"/>
      <c r="S42" s="84"/>
      <c r="T42" s="84"/>
      <c r="U42" s="84"/>
      <c r="V42" s="84">
        <v>0</v>
      </c>
      <c r="W42" s="84"/>
      <c r="X42" s="84"/>
      <c r="Y42" s="84"/>
      <c r="Z42" s="84"/>
      <c r="AA42" s="84"/>
      <c r="AB42" s="84"/>
      <c r="AC42" s="84"/>
      <c r="AD42" s="84"/>
      <c r="AE42" s="84">
        <v>0</v>
      </c>
      <c r="AF42" s="84"/>
      <c r="AG42" s="84"/>
      <c r="AH42" s="84"/>
      <c r="AI42" s="84"/>
      <c r="AJ42" s="84"/>
      <c r="AK42" s="84"/>
    </row>
    <row r="44" spans="1:37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7" workbookViewId="0">
      <selection activeCell="P21" sqref="P21"/>
    </sheetView>
  </sheetViews>
  <sheetFormatPr defaultColWidth="9.28515625" defaultRowHeight="12.75"/>
  <cols>
    <col min="1" max="1" width="37.28515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28515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2341</v>
      </c>
      <c r="Q21" s="84">
        <v>1105</v>
      </c>
      <c r="R21" s="84">
        <v>556</v>
      </c>
      <c r="S21" s="84">
        <v>306</v>
      </c>
      <c r="T21" s="84">
        <v>1086</v>
      </c>
      <c r="U21" s="84">
        <v>561</v>
      </c>
      <c r="V21" s="84">
        <v>228</v>
      </c>
      <c r="W21" s="84">
        <v>150</v>
      </c>
      <c r="X21" s="84">
        <v>83</v>
      </c>
      <c r="Y21" s="84">
        <v>75</v>
      </c>
      <c r="Z21" s="84"/>
      <c r="AA21" s="84">
        <v>2</v>
      </c>
      <c r="AB21" s="84"/>
      <c r="AC21" s="84"/>
    </row>
    <row r="22" spans="1:29" ht="38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59</v>
      </c>
      <c r="Q23" s="84">
        <v>59</v>
      </c>
      <c r="R23" s="84">
        <v>38</v>
      </c>
      <c r="S23" s="84">
        <v>59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283</v>
      </c>
      <c r="Q24" s="84">
        <v>283</v>
      </c>
      <c r="R24" s="84">
        <v>144</v>
      </c>
      <c r="S24" s="84">
        <v>242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282</v>
      </c>
      <c r="Q25" s="84">
        <v>282</v>
      </c>
      <c r="R25" s="84">
        <v>152</v>
      </c>
      <c r="S25" s="84">
        <v>5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254</v>
      </c>
      <c r="Q26" s="84">
        <v>254</v>
      </c>
      <c r="R26" s="84">
        <v>122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275</v>
      </c>
      <c r="Q27" s="84">
        <v>224</v>
      </c>
      <c r="R27" s="84">
        <v>99</v>
      </c>
      <c r="S27" s="84"/>
      <c r="T27" s="84">
        <v>51</v>
      </c>
      <c r="U27" s="84">
        <v>36</v>
      </c>
      <c r="V27" s="84">
        <v>51</v>
      </c>
      <c r="W27" s="84"/>
      <c r="X27" s="84"/>
      <c r="Y27" s="84"/>
      <c r="Z27" s="84"/>
      <c r="AA27" s="84"/>
      <c r="AB27" s="84"/>
      <c r="AC27" s="84"/>
    </row>
    <row r="28" spans="1:29" ht="15.7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224</v>
      </c>
      <c r="Q28" s="84">
        <v>3</v>
      </c>
      <c r="R28" s="84">
        <v>1</v>
      </c>
      <c r="S28" s="84"/>
      <c r="T28" s="84">
        <v>221</v>
      </c>
      <c r="U28" s="84">
        <v>107</v>
      </c>
      <c r="V28" s="84">
        <v>174</v>
      </c>
      <c r="W28" s="84"/>
      <c r="X28" s="84"/>
      <c r="Y28" s="84"/>
      <c r="Z28" s="84"/>
      <c r="AA28" s="84"/>
      <c r="AB28" s="84"/>
      <c r="AC28" s="84"/>
    </row>
    <row r="29" spans="1:29" ht="15.7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232</v>
      </c>
      <c r="Q29" s="84"/>
      <c r="R29" s="84"/>
      <c r="S29" s="84"/>
      <c r="T29" s="84">
        <v>232</v>
      </c>
      <c r="U29" s="84">
        <v>116</v>
      </c>
      <c r="V29" s="84">
        <v>3</v>
      </c>
      <c r="W29" s="84"/>
      <c r="X29" s="84"/>
      <c r="Y29" s="84"/>
      <c r="Z29" s="84"/>
      <c r="AA29" s="84">
        <v>1</v>
      </c>
      <c r="AB29" s="84"/>
      <c r="AC29" s="84"/>
    </row>
    <row r="30" spans="1:29" ht="15.7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223</v>
      </c>
      <c r="Q30" s="84"/>
      <c r="R30" s="84"/>
      <c r="S30" s="84"/>
      <c r="T30" s="84">
        <v>223</v>
      </c>
      <c r="U30" s="84">
        <v>119</v>
      </c>
      <c r="V30" s="84"/>
      <c r="W30" s="84"/>
      <c r="X30" s="84"/>
      <c r="Y30" s="84"/>
      <c r="Z30" s="84"/>
      <c r="AA30" s="84"/>
      <c r="AB30" s="84"/>
      <c r="AC30" s="84"/>
    </row>
    <row r="31" spans="1:29" ht="15.7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205</v>
      </c>
      <c r="Q31" s="84"/>
      <c r="R31" s="84"/>
      <c r="S31" s="84"/>
      <c r="T31" s="84">
        <v>205</v>
      </c>
      <c r="U31" s="84">
        <v>101</v>
      </c>
      <c r="V31" s="84"/>
      <c r="W31" s="84"/>
      <c r="X31" s="84"/>
      <c r="Y31" s="84"/>
      <c r="Z31" s="84"/>
      <c r="AA31" s="84"/>
      <c r="AB31" s="84"/>
      <c r="AC31" s="84"/>
    </row>
    <row r="32" spans="1:29" ht="15.7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187</v>
      </c>
      <c r="Q32" s="84"/>
      <c r="R32" s="84"/>
      <c r="S32" s="84"/>
      <c r="T32" s="84">
        <v>152</v>
      </c>
      <c r="U32" s="84">
        <v>81</v>
      </c>
      <c r="V32" s="84"/>
      <c r="W32" s="84">
        <v>35</v>
      </c>
      <c r="X32" s="84">
        <v>20</v>
      </c>
      <c r="Y32" s="84">
        <v>35</v>
      </c>
      <c r="Z32" s="84"/>
      <c r="AA32" s="84">
        <v>1</v>
      </c>
      <c r="AB32" s="84"/>
      <c r="AC32" s="84"/>
    </row>
    <row r="33" spans="1:29" ht="15.7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69</v>
      </c>
      <c r="Q33" s="84"/>
      <c r="R33" s="84"/>
      <c r="S33" s="84"/>
      <c r="T33" s="84">
        <v>2</v>
      </c>
      <c r="U33" s="84">
        <v>1</v>
      </c>
      <c r="V33" s="84"/>
      <c r="W33" s="84">
        <v>67</v>
      </c>
      <c r="X33" s="84">
        <v>35</v>
      </c>
      <c r="Y33" s="84">
        <v>40</v>
      </c>
      <c r="Z33" s="84"/>
      <c r="AA33" s="84"/>
      <c r="AB33" s="84"/>
      <c r="AC33" s="84"/>
    </row>
    <row r="34" spans="1:29" ht="15.7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48</v>
      </c>
      <c r="Q34" s="84"/>
      <c r="R34" s="84"/>
      <c r="S34" s="84"/>
      <c r="T34" s="84"/>
      <c r="U34" s="84"/>
      <c r="V34" s="84"/>
      <c r="W34" s="84">
        <v>48</v>
      </c>
      <c r="X34" s="84">
        <v>28</v>
      </c>
      <c r="Y34" s="84"/>
      <c r="Z34" s="84"/>
      <c r="AA34" s="84"/>
      <c r="AB34" s="84"/>
      <c r="AC34" s="84"/>
    </row>
    <row r="35" spans="1:29" ht="15.7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O15" workbookViewId="0">
      <selection activeCell="P21" sqref="P21"/>
    </sheetView>
  </sheetViews>
  <sheetFormatPr defaultColWidth="9.28515625" defaultRowHeight="12.75"/>
  <cols>
    <col min="1" max="1" width="37.28515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28515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O19" workbookViewId="0">
      <selection activeCell="Y22" sqref="Y22"/>
    </sheetView>
  </sheetViews>
  <sheetFormatPr defaultColWidth="9.28515625" defaultRowHeight="12.75"/>
  <cols>
    <col min="1" max="1" width="65.28515625" style="20" bestFit="1" customWidth="1"/>
    <col min="2" max="13" width="3.28515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28515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173</v>
      </c>
      <c r="Q21" s="84">
        <v>40</v>
      </c>
      <c r="R21" s="84">
        <v>123</v>
      </c>
      <c r="S21" s="84">
        <v>10</v>
      </c>
      <c r="T21" s="84"/>
      <c r="U21" s="84"/>
      <c r="V21" s="84"/>
      <c r="W21" s="84"/>
      <c r="X21" s="84"/>
      <c r="Y21" s="84">
        <v>173</v>
      </c>
      <c r="Z21" s="84"/>
      <c r="AA21" s="84"/>
      <c r="AB21" s="24"/>
    </row>
    <row r="22" spans="1:28" ht="38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169</v>
      </c>
      <c r="Q25" s="84">
        <v>40</v>
      </c>
      <c r="R25" s="84">
        <v>123</v>
      </c>
      <c r="S25" s="84">
        <v>6</v>
      </c>
      <c r="T25" s="84"/>
      <c r="U25" s="84"/>
      <c r="V25" s="84"/>
      <c r="W25" s="84"/>
      <c r="X25" s="84"/>
      <c r="Y25" s="84">
        <v>169</v>
      </c>
      <c r="Z25" s="84"/>
      <c r="AA25" s="84"/>
      <c r="AB25" s="24"/>
    </row>
    <row r="26" spans="1:28" ht="38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51"/>
      <c r="U28" s="84"/>
      <c r="V28" s="84"/>
      <c r="W28" s="51"/>
      <c r="X28" s="84"/>
      <c r="Y28" s="84"/>
      <c r="Z28" s="84"/>
      <c r="AA28" s="84"/>
      <c r="AB28" s="24"/>
    </row>
    <row r="29" spans="1:28" ht="25.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4</v>
      </c>
      <c r="Q29" s="51"/>
      <c r="R29" s="84"/>
      <c r="S29" s="84">
        <v>4</v>
      </c>
      <c r="T29" s="51"/>
      <c r="U29" s="84"/>
      <c r="V29" s="84"/>
      <c r="W29" s="51"/>
      <c r="X29" s="84"/>
      <c r="Y29" s="84">
        <v>4</v>
      </c>
      <c r="Z29" s="84"/>
      <c r="AA29" s="84"/>
      <c r="AB29" s="24"/>
    </row>
    <row r="30" spans="1:28" ht="15.7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Q21" sqref="Q21"/>
    </sheetView>
  </sheetViews>
  <sheetFormatPr defaultColWidth="9.28515625" defaultRowHeight="12.75"/>
  <cols>
    <col min="1" max="1" width="54.28515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28515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40.15" customHeight="1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1207</v>
      </c>
      <c r="Q21" s="84">
        <v>278</v>
      </c>
      <c r="R21" s="84">
        <v>856</v>
      </c>
      <c r="S21" s="84"/>
      <c r="T21" s="84"/>
    </row>
    <row r="22" spans="1:20" ht="25.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508</v>
      </c>
      <c r="Q22" s="84">
        <v>278</v>
      </c>
      <c r="R22" s="84">
        <v>319</v>
      </c>
      <c r="S22" s="84"/>
      <c r="T22" s="84"/>
    </row>
    <row r="23" spans="1:20" ht="15.7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549</v>
      </c>
      <c r="Q23" s="84"/>
      <c r="R23" s="84">
        <v>537</v>
      </c>
      <c r="S23" s="84"/>
      <c r="T23" s="84"/>
    </row>
    <row r="24" spans="1:20" ht="15.7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150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9" workbookViewId="0">
      <selection activeCell="W24" sqref="W24"/>
    </sheetView>
  </sheetViews>
  <sheetFormatPr defaultColWidth="9.28515625" defaultRowHeight="12.75"/>
  <cols>
    <col min="1" max="1" width="62.71093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28515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5.15" customHeight="1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2055</v>
      </c>
      <c r="Q21" s="84">
        <v>864</v>
      </c>
      <c r="R21" s="84">
        <v>1086</v>
      </c>
      <c r="S21" s="84">
        <v>105</v>
      </c>
      <c r="T21" s="84"/>
      <c r="U21" s="84"/>
      <c r="V21" s="84"/>
      <c r="W21" s="51"/>
      <c r="X21" s="84">
        <v>2055</v>
      </c>
      <c r="Y21" s="84"/>
      <c r="Z21" s="84"/>
    </row>
    <row r="22" spans="1:26" ht="25.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2055</v>
      </c>
      <c r="Q22" s="84">
        <v>864</v>
      </c>
      <c r="R22" s="84">
        <v>1086</v>
      </c>
      <c r="S22" s="84">
        <v>105</v>
      </c>
      <c r="T22" s="84"/>
      <c r="U22" s="84"/>
      <c r="V22" s="84"/>
      <c r="W22" s="51"/>
      <c r="X22" s="84">
        <v>2055</v>
      </c>
      <c r="Y22" s="84"/>
      <c r="Z22" s="84"/>
    </row>
    <row r="23" spans="1:26" ht="25.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2055</v>
      </c>
      <c r="Q23" s="84">
        <v>864</v>
      </c>
      <c r="R23" s="84">
        <v>1086</v>
      </c>
      <c r="S23" s="84">
        <v>105</v>
      </c>
      <c r="T23" s="84"/>
      <c r="U23" s="84"/>
      <c r="V23" s="84"/>
      <c r="W23" s="84">
        <v>456</v>
      </c>
      <c r="X23" s="84">
        <v>2055</v>
      </c>
      <c r="Y23" s="84"/>
      <c r="Z23" s="84"/>
    </row>
    <row r="24" spans="1:26" ht="15.7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456</v>
      </c>
      <c r="Q24" s="84"/>
      <c r="R24" s="84">
        <v>456</v>
      </c>
      <c r="S24" s="84"/>
      <c r="T24" s="84"/>
      <c r="U24" s="84"/>
      <c r="V24" s="84"/>
      <c r="W24" s="84"/>
      <c r="X24" s="84">
        <v>456</v>
      </c>
      <c r="Y24" s="84"/>
      <c r="Z24" s="84"/>
    </row>
    <row r="25" spans="1:26" ht="15.7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456</v>
      </c>
      <c r="Q38" s="84"/>
      <c r="R38" s="84">
        <v>456</v>
      </c>
      <c r="S38" s="84"/>
      <c r="T38" s="84"/>
      <c r="U38" s="84"/>
      <c r="V38" s="84"/>
      <c r="W38" s="51"/>
      <c r="X38" s="84">
        <v>456</v>
      </c>
      <c r="Y38" s="84"/>
      <c r="Z38" s="84"/>
    </row>
    <row r="39" spans="1:26" ht="15.7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topLeftCell="A19" workbookViewId="0">
      <selection activeCell="P30" sqref="P30"/>
    </sheetView>
  </sheetViews>
  <sheetFormatPr defaultColWidth="9.28515625"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28515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70.150000000000006" customHeight="1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1236</v>
      </c>
      <c r="Q21" s="84"/>
      <c r="R21" s="84">
        <v>1086</v>
      </c>
      <c r="S21" s="84">
        <v>150</v>
      </c>
      <c r="T21" s="84">
        <v>1236</v>
      </c>
      <c r="U21" s="84"/>
      <c r="V21" s="84"/>
    </row>
    <row r="22" spans="1:22" ht="25.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1036</v>
      </c>
      <c r="Q22" s="84"/>
      <c r="R22" s="84">
        <v>952</v>
      </c>
      <c r="S22" s="84">
        <v>84</v>
      </c>
      <c r="T22" s="84">
        <v>1036</v>
      </c>
      <c r="U22" s="84"/>
      <c r="V22" s="84"/>
    </row>
    <row r="23" spans="1:22" ht="25.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1036</v>
      </c>
      <c r="Q23" s="84"/>
      <c r="R23" s="84">
        <v>952</v>
      </c>
      <c r="S23" s="84">
        <v>84</v>
      </c>
      <c r="T23" s="84">
        <v>1036</v>
      </c>
      <c r="U23" s="84"/>
      <c r="V23" s="84"/>
    </row>
    <row r="24" spans="1:22" ht="15.7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>
        <v>120</v>
      </c>
      <c r="Q28" s="84"/>
      <c r="R28" s="84">
        <v>54</v>
      </c>
      <c r="S28" s="84">
        <v>66</v>
      </c>
      <c r="T28" s="84">
        <v>120</v>
      </c>
      <c r="U28" s="84"/>
      <c r="V28" s="84"/>
    </row>
    <row r="29" spans="1:22" ht="15.7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>
        <v>53</v>
      </c>
      <c r="Q30" s="84"/>
      <c r="R30" s="84">
        <v>53</v>
      </c>
      <c r="S30" s="84"/>
      <c r="T30" s="84">
        <v>53</v>
      </c>
      <c r="U30" s="84"/>
      <c r="V30" s="84"/>
    </row>
    <row r="31" spans="1:22" ht="15.7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9" workbookViewId="0">
      <selection activeCell="P21" sqref="P21"/>
    </sheetView>
  </sheetViews>
  <sheetFormatPr defaultColWidth="9.28515625"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28515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40.15" customHeight="1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70.150000000000006" customHeight="1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24"/>
    </row>
    <row r="22" spans="1:21" ht="15.7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24"/>
    </row>
    <row r="32" spans="1:21" ht="15.7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59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28515625"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28515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Q21" activePane="bottomRight" state="frozen"/>
      <selection pane="topRight" activeCell="P1" sqref="P1"/>
      <selection pane="bottomLeft" activeCell="A21" sqref="A21"/>
      <selection pane="bottomRight" activeCell="T72" sqref="T72:T73"/>
    </sheetView>
  </sheetViews>
  <sheetFormatPr defaultColWidth="9.28515625" defaultRowHeight="12.75"/>
  <cols>
    <col min="1" max="1" width="40" style="20" bestFit="1" customWidth="1"/>
    <col min="2" max="14" width="1.71093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28515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40.15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5.1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2341</v>
      </c>
      <c r="R21" s="84">
        <v>306</v>
      </c>
      <c r="S21" s="84">
        <v>280</v>
      </c>
      <c r="T21" s="84">
        <v>257</v>
      </c>
      <c r="U21" s="84">
        <v>262</v>
      </c>
      <c r="V21" s="84">
        <v>1086</v>
      </c>
      <c r="W21" s="84">
        <v>150</v>
      </c>
      <c r="X21" s="84"/>
      <c r="Y21" s="84"/>
      <c r="Z21" s="84"/>
      <c r="AA21" s="84"/>
      <c r="AB21" s="84"/>
    </row>
    <row r="22" spans="1:28" ht="25.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>
        <v>257</v>
      </c>
      <c r="R23" s="84"/>
      <c r="S23" s="84">
        <v>37</v>
      </c>
      <c r="T23" s="84">
        <v>47</v>
      </c>
      <c r="U23" s="84">
        <v>31</v>
      </c>
      <c r="V23" s="84">
        <v>142</v>
      </c>
      <c r="W23" s="84"/>
      <c r="X23" s="84"/>
      <c r="Y23" s="84"/>
      <c r="Z23" s="84"/>
      <c r="AA23" s="84"/>
      <c r="AB23" s="84"/>
    </row>
    <row r="24" spans="1:28" ht="15.7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>
        <v>298</v>
      </c>
      <c r="R34" s="84"/>
      <c r="S34" s="84">
        <v>43</v>
      </c>
      <c r="T34" s="84">
        <v>44</v>
      </c>
      <c r="U34" s="84">
        <v>48</v>
      </c>
      <c r="V34" s="84">
        <v>163</v>
      </c>
      <c r="W34" s="84"/>
      <c r="X34" s="84"/>
      <c r="Y34" s="84"/>
      <c r="Z34" s="84"/>
      <c r="AA34" s="84"/>
      <c r="AB34" s="84"/>
    </row>
    <row r="35" spans="1:28" ht="15.7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>
        <v>261</v>
      </c>
      <c r="R50" s="84"/>
      <c r="S50" s="84">
        <v>42</v>
      </c>
      <c r="T50" s="84">
        <v>39</v>
      </c>
      <c r="U50" s="84">
        <v>40</v>
      </c>
      <c r="V50" s="84">
        <v>140</v>
      </c>
      <c r="W50" s="84"/>
      <c r="X50" s="84"/>
      <c r="Y50" s="84"/>
      <c r="Z50" s="84"/>
      <c r="AA50" s="84"/>
      <c r="AB50" s="84"/>
    </row>
    <row r="51" spans="1:28" ht="15.7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>
        <v>159</v>
      </c>
      <c r="R51" s="84"/>
      <c r="S51" s="84">
        <v>27</v>
      </c>
      <c r="T51" s="84">
        <v>29</v>
      </c>
      <c r="U51" s="84">
        <v>20</v>
      </c>
      <c r="V51" s="84">
        <v>83</v>
      </c>
      <c r="W51" s="84"/>
      <c r="X51" s="84"/>
      <c r="Y51" s="84"/>
      <c r="Z51" s="84"/>
      <c r="AA51" s="84"/>
      <c r="AB51" s="84"/>
    </row>
    <row r="52" spans="1:28" ht="15.7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>
        <v>165</v>
      </c>
      <c r="R52" s="84"/>
      <c r="S52" s="84">
        <v>21</v>
      </c>
      <c r="T52" s="84">
        <v>28</v>
      </c>
      <c r="U52" s="84">
        <v>29</v>
      </c>
      <c r="V52" s="84">
        <v>87</v>
      </c>
      <c r="W52" s="84"/>
      <c r="X52" s="84"/>
      <c r="Y52" s="84"/>
      <c r="Z52" s="84"/>
      <c r="AA52" s="84"/>
      <c r="AB52" s="84"/>
    </row>
    <row r="53" spans="1:28" ht="15.7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1201</v>
      </c>
      <c r="R68" s="84">
        <v>306</v>
      </c>
      <c r="S68" s="84">
        <v>110</v>
      </c>
      <c r="T68" s="84">
        <v>70</v>
      </c>
      <c r="U68" s="84">
        <v>94</v>
      </c>
      <c r="V68" s="84">
        <v>471</v>
      </c>
      <c r="W68" s="84">
        <v>150</v>
      </c>
      <c r="X68" s="84"/>
      <c r="Y68" s="84"/>
      <c r="Z68" s="84"/>
      <c r="AA68" s="84"/>
      <c r="AB68" s="84"/>
    </row>
    <row r="69" spans="1:28" ht="15.7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40.15" customHeight="1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R28" sqref="R28"/>
    </sheetView>
  </sheetViews>
  <sheetFormatPr defaultColWidth="9.28515625"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28515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40.1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>P22+P26+P60+P61</f>
        <v>161</v>
      </c>
      <c r="Q21" s="88">
        <f t="shared" ref="Q21:AB21" si="0">Q22+Q26+Q60+Q61</f>
        <v>130</v>
      </c>
      <c r="R21" s="88">
        <f t="shared" si="0"/>
        <v>122</v>
      </c>
      <c r="S21" s="88">
        <f t="shared" si="0"/>
        <v>0</v>
      </c>
      <c r="T21" s="88">
        <f t="shared" si="0"/>
        <v>2</v>
      </c>
      <c r="U21" s="88">
        <f t="shared" si="0"/>
        <v>0</v>
      </c>
      <c r="V21" s="88">
        <f t="shared" si="0"/>
        <v>0</v>
      </c>
      <c r="W21" s="88">
        <f t="shared" si="0"/>
        <v>0</v>
      </c>
      <c r="X21" s="88">
        <f t="shared" si="0"/>
        <v>0</v>
      </c>
      <c r="Y21" s="88">
        <f t="shared" si="0"/>
        <v>0</v>
      </c>
      <c r="Z21" s="88">
        <f t="shared" si="0"/>
        <v>59</v>
      </c>
      <c r="AA21" s="88">
        <f t="shared" si="0"/>
        <v>22</v>
      </c>
      <c r="AB21" s="88">
        <f t="shared" si="0"/>
        <v>141</v>
      </c>
      <c r="AC21" s="51"/>
    </row>
    <row r="22" spans="1:29" ht="25.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11</v>
      </c>
      <c r="Q22" s="88">
        <f>Q23+Q24</f>
        <v>11</v>
      </c>
      <c r="R22" s="88">
        <f t="shared" ref="R22:AA22" si="1">R23+R24</f>
        <v>8</v>
      </c>
      <c r="S22" s="88">
        <f t="shared" si="1"/>
        <v>0</v>
      </c>
      <c r="T22" s="88">
        <f t="shared" si="1"/>
        <v>0</v>
      </c>
      <c r="U22" s="88">
        <f t="shared" si="1"/>
        <v>0</v>
      </c>
      <c r="V22" s="88">
        <f t="shared" si="1"/>
        <v>0</v>
      </c>
      <c r="W22" s="88">
        <f t="shared" si="1"/>
        <v>0</v>
      </c>
      <c r="X22" s="88">
        <f t="shared" si="1"/>
        <v>0</v>
      </c>
      <c r="Y22" s="88">
        <f t="shared" si="1"/>
        <v>0</v>
      </c>
      <c r="Z22" s="88">
        <f t="shared" si="1"/>
        <v>7</v>
      </c>
      <c r="AA22" s="88">
        <f t="shared" si="1"/>
        <v>0</v>
      </c>
      <c r="AB22" s="88">
        <v>8</v>
      </c>
      <c r="AC22" s="51"/>
    </row>
    <row r="23" spans="1:29" ht="25.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>
        <v>1</v>
      </c>
      <c r="AC23" s="51"/>
    </row>
    <row r="24" spans="1:29" ht="15.7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10</v>
      </c>
      <c r="Q24" s="88">
        <v>10</v>
      </c>
      <c r="R24" s="88">
        <v>8</v>
      </c>
      <c r="S24" s="88"/>
      <c r="T24" s="88"/>
      <c r="U24" s="88"/>
      <c r="V24" s="88"/>
      <c r="W24" s="88"/>
      <c r="X24" s="88"/>
      <c r="Y24" s="88"/>
      <c r="Z24" s="88">
        <v>7</v>
      </c>
      <c r="AA24" s="88">
        <v>0</v>
      </c>
      <c r="AB24" s="88">
        <v>7</v>
      </c>
      <c r="AC24" s="51"/>
    </row>
    <row r="25" spans="1:29" ht="15.7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f>P27+P48+P49+P53+P54+P55+P56+P57+P58+P59</f>
        <v>118</v>
      </c>
      <c r="Q26" s="88">
        <f t="shared" ref="Q26:AB26" si="2">Q27+Q48+Q49+Q53+Q54+Q55+Q56+Q57+Q58+Q59</f>
        <v>113</v>
      </c>
      <c r="R26" s="88">
        <f t="shared" si="2"/>
        <v>113</v>
      </c>
      <c r="S26" s="88">
        <f t="shared" si="2"/>
        <v>0</v>
      </c>
      <c r="T26" s="88">
        <f t="shared" si="2"/>
        <v>2</v>
      </c>
      <c r="U26" s="88">
        <f t="shared" si="2"/>
        <v>0</v>
      </c>
      <c r="V26" s="88">
        <f t="shared" si="2"/>
        <v>0</v>
      </c>
      <c r="W26" s="88">
        <f t="shared" si="2"/>
        <v>0</v>
      </c>
      <c r="X26" s="88">
        <f t="shared" si="2"/>
        <v>0</v>
      </c>
      <c r="Y26" s="88">
        <f t="shared" si="2"/>
        <v>0</v>
      </c>
      <c r="Z26" s="88">
        <f t="shared" si="2"/>
        <v>52</v>
      </c>
      <c r="AA26" s="88">
        <f t="shared" si="2"/>
        <v>21</v>
      </c>
      <c r="AB26" s="88">
        <f t="shared" si="2"/>
        <v>106</v>
      </c>
      <c r="AC26" s="82"/>
    </row>
    <row r="27" spans="1:29" ht="25.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f>P28+P29+P30+P31+P32+P33+P34+P35+P36+P37+P38+P42+P43+P44+P45+P46+P47</f>
        <v>112</v>
      </c>
      <c r="Q27" s="88">
        <f t="shared" ref="Q27:AB27" si="3">Q28+Q29+Q30+Q31+Q32+Q33+Q34+Q35+Q36+Q37+Q38+Q42+Q43+Q44+Q45+Q46+Q47</f>
        <v>107</v>
      </c>
      <c r="R27" s="88">
        <f t="shared" si="3"/>
        <v>107</v>
      </c>
      <c r="S27" s="88">
        <f t="shared" si="3"/>
        <v>0</v>
      </c>
      <c r="T27" s="88">
        <f t="shared" si="3"/>
        <v>2</v>
      </c>
      <c r="U27" s="88">
        <f t="shared" si="3"/>
        <v>0</v>
      </c>
      <c r="V27" s="88">
        <f t="shared" si="3"/>
        <v>0</v>
      </c>
      <c r="W27" s="88">
        <f t="shared" si="3"/>
        <v>0</v>
      </c>
      <c r="X27" s="88">
        <f t="shared" si="3"/>
        <v>0</v>
      </c>
      <c r="Y27" s="88">
        <f t="shared" si="3"/>
        <v>0</v>
      </c>
      <c r="Z27" s="88">
        <f t="shared" si="3"/>
        <v>49</v>
      </c>
      <c r="AA27" s="88">
        <f t="shared" si="3"/>
        <v>20</v>
      </c>
      <c r="AB27" s="88">
        <f t="shared" si="3"/>
        <v>100</v>
      </c>
      <c r="AC27" s="82"/>
    </row>
    <row r="28" spans="1:29" ht="38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28</v>
      </c>
      <c r="Q28" s="88">
        <v>27</v>
      </c>
      <c r="R28" s="88">
        <v>27</v>
      </c>
      <c r="S28" s="88"/>
      <c r="T28" s="88"/>
      <c r="U28" s="88"/>
      <c r="V28" s="88"/>
      <c r="W28" s="88"/>
      <c r="X28" s="88"/>
      <c r="Y28" s="88"/>
      <c r="Z28" s="88">
        <v>17</v>
      </c>
      <c r="AA28" s="88">
        <v>5</v>
      </c>
      <c r="AB28" s="88">
        <v>28</v>
      </c>
      <c r="AC28" s="82"/>
    </row>
    <row r="29" spans="1:29" ht="15.7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10</v>
      </c>
      <c r="Q29" s="88">
        <v>10</v>
      </c>
      <c r="R29" s="88">
        <v>10</v>
      </c>
      <c r="S29" s="88"/>
      <c r="T29" s="88"/>
      <c r="U29" s="88"/>
      <c r="V29" s="88"/>
      <c r="W29" s="88"/>
      <c r="X29" s="88"/>
      <c r="Y29" s="88"/>
      <c r="Z29" s="88">
        <v>7</v>
      </c>
      <c r="AA29" s="88">
        <v>1</v>
      </c>
      <c r="AB29" s="88">
        <v>10</v>
      </c>
      <c r="AC29" s="51"/>
    </row>
    <row r="30" spans="1:29" ht="15.7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9</v>
      </c>
      <c r="Q30" s="88">
        <v>9</v>
      </c>
      <c r="R30" s="88">
        <v>9</v>
      </c>
      <c r="S30" s="88"/>
      <c r="T30" s="88"/>
      <c r="U30" s="88"/>
      <c r="V30" s="88"/>
      <c r="W30" s="88"/>
      <c r="X30" s="88"/>
      <c r="Y30" s="88"/>
      <c r="Z30" s="88">
        <v>1</v>
      </c>
      <c r="AA30" s="88">
        <v>3</v>
      </c>
      <c r="AB30" s="88">
        <v>9</v>
      </c>
      <c r="AC30" s="51"/>
    </row>
    <row r="31" spans="1:29" ht="15.7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8</v>
      </c>
      <c r="Q31" s="88">
        <v>8</v>
      </c>
      <c r="R31" s="88">
        <v>8</v>
      </c>
      <c r="S31" s="88"/>
      <c r="T31" s="88"/>
      <c r="U31" s="88"/>
      <c r="V31" s="88"/>
      <c r="W31" s="88"/>
      <c r="X31" s="88"/>
      <c r="Y31" s="88"/>
      <c r="Z31" s="88">
        <v>2</v>
      </c>
      <c r="AA31" s="88">
        <v>3</v>
      </c>
      <c r="AB31" s="88">
        <v>8</v>
      </c>
      <c r="AC31" s="51"/>
    </row>
    <row r="32" spans="1:29" ht="15.7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3</v>
      </c>
      <c r="Q32" s="88">
        <v>3</v>
      </c>
      <c r="R32" s="88">
        <v>3</v>
      </c>
      <c r="S32" s="88"/>
      <c r="T32" s="88"/>
      <c r="U32" s="88"/>
      <c r="V32" s="88"/>
      <c r="W32" s="88"/>
      <c r="X32" s="88"/>
      <c r="Y32" s="88"/>
      <c r="Z32" s="88">
        <v>0</v>
      </c>
      <c r="AA32" s="88">
        <v>0</v>
      </c>
      <c r="AB32" s="88">
        <v>2</v>
      </c>
      <c r="AC32" s="51"/>
    </row>
    <row r="33" spans="1:29" ht="15.7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3</v>
      </c>
      <c r="Q33" s="88">
        <v>3</v>
      </c>
      <c r="R33" s="88">
        <v>3</v>
      </c>
      <c r="S33" s="88"/>
      <c r="T33" s="88"/>
      <c r="U33" s="88"/>
      <c r="V33" s="88"/>
      <c r="W33" s="88"/>
      <c r="X33" s="88"/>
      <c r="Y33" s="88"/>
      <c r="Z33" s="88">
        <v>1</v>
      </c>
      <c r="AA33" s="88">
        <v>1</v>
      </c>
      <c r="AB33" s="88">
        <v>1</v>
      </c>
      <c r="AC33" s="51"/>
    </row>
    <row r="34" spans="1:29" ht="15.7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10</v>
      </c>
      <c r="Q34" s="88">
        <v>10</v>
      </c>
      <c r="R34" s="88">
        <v>10</v>
      </c>
      <c r="S34" s="88"/>
      <c r="T34" s="88"/>
      <c r="U34" s="88"/>
      <c r="V34" s="88"/>
      <c r="W34" s="88"/>
      <c r="X34" s="88"/>
      <c r="Y34" s="88"/>
      <c r="Z34" s="88">
        <v>5</v>
      </c>
      <c r="AA34" s="88">
        <v>2</v>
      </c>
      <c r="AB34" s="88">
        <v>10</v>
      </c>
      <c r="AC34" s="51"/>
    </row>
    <row r="35" spans="1:29" ht="15.7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3</v>
      </c>
      <c r="Q35" s="88">
        <v>3</v>
      </c>
      <c r="R35" s="88">
        <v>3</v>
      </c>
      <c r="S35" s="88"/>
      <c r="T35" s="88"/>
      <c r="U35" s="88"/>
      <c r="V35" s="88"/>
      <c r="W35" s="88"/>
      <c r="X35" s="88"/>
      <c r="Y35" s="88"/>
      <c r="Z35" s="88">
        <v>1</v>
      </c>
      <c r="AA35" s="88">
        <v>1</v>
      </c>
      <c r="AB35" s="88">
        <v>2</v>
      </c>
      <c r="AC35" s="51"/>
    </row>
    <row r="36" spans="1:29" ht="15.7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2</v>
      </c>
      <c r="Q36" s="88">
        <v>2</v>
      </c>
      <c r="R36" s="88">
        <v>2</v>
      </c>
      <c r="S36" s="88"/>
      <c r="T36" s="88"/>
      <c r="U36" s="88"/>
      <c r="V36" s="88"/>
      <c r="W36" s="88"/>
      <c r="X36" s="88"/>
      <c r="Y36" s="88"/>
      <c r="Z36" s="88">
        <v>1</v>
      </c>
      <c r="AA36" s="88">
        <v>0</v>
      </c>
      <c r="AB36" s="88">
        <v>2</v>
      </c>
      <c r="AC36" s="51"/>
    </row>
    <row r="37" spans="1:29" ht="15.7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3</v>
      </c>
      <c r="Q37" s="88">
        <v>3</v>
      </c>
      <c r="R37" s="88">
        <v>3</v>
      </c>
      <c r="S37" s="88"/>
      <c r="T37" s="88">
        <v>1</v>
      </c>
      <c r="U37" s="88"/>
      <c r="V37" s="88"/>
      <c r="W37" s="88"/>
      <c r="X37" s="88"/>
      <c r="Y37" s="88"/>
      <c r="Z37" s="88">
        <v>2</v>
      </c>
      <c r="AA37" s="88">
        <v>0</v>
      </c>
      <c r="AB37" s="88">
        <v>3</v>
      </c>
      <c r="AC37" s="51"/>
    </row>
    <row r="38" spans="1:29" ht="15.7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19</v>
      </c>
      <c r="Q38" s="88">
        <v>19</v>
      </c>
      <c r="R38" s="88">
        <v>19</v>
      </c>
      <c r="S38" s="88"/>
      <c r="T38" s="88">
        <v>1</v>
      </c>
      <c r="U38" s="88"/>
      <c r="V38" s="88"/>
      <c r="W38" s="88"/>
      <c r="X38" s="88"/>
      <c r="Y38" s="88"/>
      <c r="Z38" s="88">
        <v>6</v>
      </c>
      <c r="AA38" s="88">
        <v>4</v>
      </c>
      <c r="AB38" s="88">
        <v>18</v>
      </c>
      <c r="AC38" s="51"/>
    </row>
    <row r="39" spans="1:29" ht="25.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18</v>
      </c>
      <c r="Q39" s="88">
        <v>18</v>
      </c>
      <c r="R39" s="88">
        <v>18</v>
      </c>
      <c r="S39" s="88"/>
      <c r="T39" s="88">
        <v>1</v>
      </c>
      <c r="U39" s="88"/>
      <c r="V39" s="88"/>
      <c r="W39" s="88"/>
      <c r="X39" s="88"/>
      <c r="Y39" s="88"/>
      <c r="Z39" s="88">
        <v>5</v>
      </c>
      <c r="AA39" s="88">
        <v>4</v>
      </c>
      <c r="AB39" s="88">
        <v>17</v>
      </c>
      <c r="AC39" s="51"/>
    </row>
    <row r="40" spans="1:29" ht="15.7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>
        <v>0</v>
      </c>
      <c r="AA40" s="88">
        <v>0</v>
      </c>
      <c r="AB40" s="88">
        <v>0</v>
      </c>
      <c r="AC40" s="51"/>
    </row>
    <row r="41" spans="1:29" ht="15.7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1</v>
      </c>
      <c r="Q41" s="88">
        <v>1</v>
      </c>
      <c r="R41" s="88">
        <v>1</v>
      </c>
      <c r="S41" s="88"/>
      <c r="T41" s="88"/>
      <c r="U41" s="88"/>
      <c r="V41" s="88"/>
      <c r="W41" s="88"/>
      <c r="X41" s="88"/>
      <c r="Y41" s="88"/>
      <c r="Z41" s="88">
        <v>0</v>
      </c>
      <c r="AA41" s="88">
        <v>0</v>
      </c>
      <c r="AB41" s="88">
        <v>1</v>
      </c>
      <c r="AC41" s="51"/>
    </row>
    <row r="42" spans="1:29" ht="15.7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7</v>
      </c>
      <c r="Q42" s="88">
        <v>6</v>
      </c>
      <c r="R42" s="88">
        <v>6</v>
      </c>
      <c r="S42" s="88"/>
      <c r="T42" s="88"/>
      <c r="U42" s="88"/>
      <c r="V42" s="88"/>
      <c r="W42" s="88"/>
      <c r="X42" s="88"/>
      <c r="Y42" s="88"/>
      <c r="Z42" s="88">
        <v>3</v>
      </c>
      <c r="AA42" s="88">
        <v>0</v>
      </c>
      <c r="AB42" s="88">
        <v>3</v>
      </c>
      <c r="AC42" s="51"/>
    </row>
    <row r="43" spans="1:29" ht="15.7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1</v>
      </c>
      <c r="R43" s="88">
        <v>1</v>
      </c>
      <c r="S43" s="88"/>
      <c r="T43" s="88"/>
      <c r="U43" s="88"/>
      <c r="V43" s="88"/>
      <c r="W43" s="88"/>
      <c r="X43" s="88"/>
      <c r="Y43" s="88"/>
      <c r="Z43" s="88">
        <v>1</v>
      </c>
      <c r="AA43" s="88">
        <v>0</v>
      </c>
      <c r="AB43" s="88">
        <v>1</v>
      </c>
      <c r="AC43" s="51"/>
    </row>
    <row r="44" spans="1:29" ht="15.7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3</v>
      </c>
      <c r="Q44" s="88">
        <v>1</v>
      </c>
      <c r="R44" s="88">
        <v>1</v>
      </c>
      <c r="S44" s="88"/>
      <c r="T44" s="88"/>
      <c r="U44" s="88"/>
      <c r="V44" s="88"/>
      <c r="W44" s="88"/>
      <c r="X44" s="88"/>
      <c r="Y44" s="88"/>
      <c r="Z44" s="88">
        <v>1</v>
      </c>
      <c r="AA44" s="88">
        <v>0</v>
      </c>
      <c r="AB44" s="88">
        <v>1</v>
      </c>
      <c r="AC44" s="51"/>
    </row>
    <row r="45" spans="1:29" ht="15.7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2</v>
      </c>
      <c r="Q45" s="88">
        <v>1</v>
      </c>
      <c r="R45" s="88">
        <v>1</v>
      </c>
      <c r="S45" s="88"/>
      <c r="T45" s="88"/>
      <c r="U45" s="88"/>
      <c r="V45" s="88"/>
      <c r="W45" s="88"/>
      <c r="X45" s="88"/>
      <c r="Y45" s="88"/>
      <c r="Z45" s="88">
        <v>1</v>
      </c>
      <c r="AA45" s="88">
        <v>0</v>
      </c>
      <c r="AB45" s="88">
        <v>2</v>
      </c>
      <c r="AC45" s="51"/>
    </row>
    <row r="46" spans="1:29" ht="15.7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1</v>
      </c>
      <c r="Q46" s="88">
        <v>1</v>
      </c>
      <c r="R46" s="88">
        <v>1</v>
      </c>
      <c r="S46" s="88"/>
      <c r="T46" s="88"/>
      <c r="U46" s="88"/>
      <c r="V46" s="88"/>
      <c r="W46" s="88"/>
      <c r="X46" s="88"/>
      <c r="Y46" s="88"/>
      <c r="Z46" s="88">
        <v>0</v>
      </c>
      <c r="AA46" s="88">
        <v>0</v>
      </c>
      <c r="AB46" s="88">
        <v>0</v>
      </c>
      <c r="AC46" s="51"/>
    </row>
    <row r="47" spans="1:29" ht="15.7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/>
      <c r="T47" s="88"/>
      <c r="U47" s="88"/>
      <c r="V47" s="88"/>
      <c r="W47" s="88"/>
      <c r="X47" s="88"/>
      <c r="Y47" s="88"/>
      <c r="Z47" s="88">
        <v>0</v>
      </c>
      <c r="AA47" s="88">
        <v>0</v>
      </c>
      <c r="AB47" s="88">
        <v>0</v>
      </c>
      <c r="AC47" s="51"/>
    </row>
    <row r="48" spans="1:29" ht="15.7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1</v>
      </c>
      <c r="Q48" s="88">
        <v>1</v>
      </c>
      <c r="R48" s="88">
        <v>1</v>
      </c>
      <c r="S48" s="88"/>
      <c r="T48" s="88"/>
      <c r="U48" s="88"/>
      <c r="V48" s="88"/>
      <c r="W48" s="88"/>
      <c r="X48" s="88"/>
      <c r="Y48" s="88"/>
      <c r="Z48" s="88">
        <v>1</v>
      </c>
      <c r="AA48" s="88">
        <v>0</v>
      </c>
      <c r="AB48" s="88">
        <v>1</v>
      </c>
      <c r="AC48" s="82"/>
    </row>
    <row r="49" spans="1:29" ht="15.7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1</v>
      </c>
      <c r="Q53" s="88">
        <v>1</v>
      </c>
      <c r="R53" s="88">
        <v>1</v>
      </c>
      <c r="S53" s="88"/>
      <c r="T53" s="88"/>
      <c r="U53" s="88"/>
      <c r="V53" s="88"/>
      <c r="W53" s="88"/>
      <c r="X53" s="88"/>
      <c r="Y53" s="88"/>
      <c r="Z53" s="88">
        <v>0</v>
      </c>
      <c r="AA53" s="88">
        <v>1</v>
      </c>
      <c r="AB53" s="88">
        <v>1</v>
      </c>
      <c r="AC53" s="82"/>
    </row>
    <row r="54" spans="1:29" ht="15.7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>
        <v>0</v>
      </c>
      <c r="AA54" s="88">
        <v>0</v>
      </c>
      <c r="AB54" s="88">
        <v>0</v>
      </c>
      <c r="AC54" s="82"/>
    </row>
    <row r="55" spans="1:29" ht="15.7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3</v>
      </c>
      <c r="Q55" s="88">
        <v>3</v>
      </c>
      <c r="R55" s="88">
        <v>3</v>
      </c>
      <c r="S55" s="88"/>
      <c r="T55" s="88"/>
      <c r="U55" s="88"/>
      <c r="V55" s="88"/>
      <c r="W55" s="88"/>
      <c r="X55" s="88"/>
      <c r="Y55" s="88"/>
      <c r="Z55" s="88">
        <v>2</v>
      </c>
      <c r="AA55" s="88">
        <v>0</v>
      </c>
      <c r="AB55" s="88">
        <v>3</v>
      </c>
      <c r="AC55" s="82"/>
    </row>
    <row r="56" spans="1:29" ht="15.7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1</v>
      </c>
      <c r="Q59" s="88">
        <v>1</v>
      </c>
      <c r="R59" s="88">
        <v>1</v>
      </c>
      <c r="S59" s="88"/>
      <c r="T59" s="88"/>
      <c r="U59" s="88"/>
      <c r="V59" s="88"/>
      <c r="W59" s="88"/>
      <c r="X59" s="88"/>
      <c r="Y59" s="88"/>
      <c r="Z59" s="88">
        <v>0</v>
      </c>
      <c r="AA59" s="88">
        <v>0</v>
      </c>
      <c r="AB59" s="88">
        <v>1</v>
      </c>
      <c r="AC59" s="82"/>
    </row>
    <row r="60" spans="1:29" ht="15.7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>
        <v>2</v>
      </c>
      <c r="R60" s="88">
        <v>1</v>
      </c>
      <c r="S60" s="88"/>
      <c r="T60" s="88"/>
      <c r="U60" s="88"/>
      <c r="V60" s="88"/>
      <c r="W60" s="88"/>
      <c r="X60" s="88"/>
      <c r="Y60" s="88"/>
      <c r="Z60" s="88">
        <v>0</v>
      </c>
      <c r="AA60" s="88">
        <v>1</v>
      </c>
      <c r="AB60" s="88">
        <v>3</v>
      </c>
      <c r="AC60" s="51"/>
    </row>
    <row r="61" spans="1:29" ht="15.7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29</v>
      </c>
      <c r="Q61" s="88">
        <v>4</v>
      </c>
      <c r="R61" s="88"/>
      <c r="S61" s="88"/>
      <c r="T61" s="88"/>
      <c r="U61" s="88"/>
      <c r="V61" s="88"/>
      <c r="W61" s="88"/>
      <c r="X61" s="88"/>
      <c r="Y61" s="88"/>
      <c r="Z61" s="88">
        <v>0</v>
      </c>
      <c r="AA61" s="88">
        <v>0</v>
      </c>
      <c r="AB61" s="88">
        <v>24</v>
      </c>
      <c r="AC61" s="51"/>
    </row>
    <row r="62" spans="1:29" ht="25.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70.150000000000006" customHeight="1">
      <c r="A74" s="72" t="s">
        <v>1767</v>
      </c>
      <c r="B74" s="69">
        <v>-54</v>
      </c>
      <c r="O74" s="73">
        <v>54</v>
      </c>
      <c r="P74" s="86"/>
    </row>
    <row r="75" spans="1:29" ht="15.75">
      <c r="A75" s="105" t="s">
        <v>1768</v>
      </c>
      <c r="B75" s="37">
        <v>-55</v>
      </c>
      <c r="O75" s="73">
        <v>55</v>
      </c>
      <c r="P75" s="87"/>
    </row>
    <row r="76" spans="1:29" ht="38.25">
      <c r="A76" s="105" t="s">
        <v>1769</v>
      </c>
      <c r="B76" s="37">
        <v>-56</v>
      </c>
      <c r="O76" s="73">
        <v>56</v>
      </c>
      <c r="P76" s="86"/>
    </row>
    <row r="77" spans="1:29" ht="15.75">
      <c r="A77" s="105" t="s">
        <v>1770</v>
      </c>
      <c r="B77" s="37">
        <v>-57</v>
      </c>
      <c r="O77" s="73">
        <v>57</v>
      </c>
      <c r="P77" s="87"/>
    </row>
    <row r="78" spans="1:29" ht="25.5">
      <c r="A78" s="105" t="s">
        <v>1778</v>
      </c>
      <c r="B78" s="37">
        <v>-58</v>
      </c>
      <c r="O78" s="73">
        <v>58</v>
      </c>
      <c r="P78" s="87"/>
    </row>
    <row r="79" spans="1:29" ht="15.75">
      <c r="A79" s="105" t="s">
        <v>1771</v>
      </c>
      <c r="B79" s="37">
        <v>-59</v>
      </c>
      <c r="O79" s="73">
        <v>59</v>
      </c>
      <c r="P79" s="87"/>
    </row>
    <row r="80" spans="1:29" ht="25.5">
      <c r="A80" s="105" t="s">
        <v>1772</v>
      </c>
      <c r="B80" s="37">
        <v>-60</v>
      </c>
      <c r="O80" s="73">
        <v>60</v>
      </c>
      <c r="P80" s="86"/>
    </row>
    <row r="81" spans="1:16" ht="15.75">
      <c r="A81" s="105" t="s">
        <v>1773</v>
      </c>
      <c r="B81" s="37">
        <v>-61</v>
      </c>
      <c r="O81" s="73">
        <v>61</v>
      </c>
      <c r="P81" s="86"/>
    </row>
    <row r="82" spans="1:16" ht="25.5">
      <c r="A82" s="105" t="s">
        <v>1774</v>
      </c>
      <c r="B82" s="37"/>
      <c r="O82" s="73">
        <v>62</v>
      </c>
      <c r="P82" s="86"/>
    </row>
    <row r="83" spans="1:16" ht="25.5">
      <c r="A83" s="105" t="s">
        <v>1776</v>
      </c>
      <c r="B83" s="37"/>
      <c r="O83" s="73">
        <v>63</v>
      </c>
      <c r="P83" s="86"/>
    </row>
    <row r="84" spans="1:16" ht="25.5">
      <c r="A84" s="105" t="s">
        <v>1777</v>
      </c>
      <c r="B84" s="37"/>
      <c r="O84" s="73">
        <v>64</v>
      </c>
      <c r="P84" s="87"/>
    </row>
    <row r="85" spans="1:16" ht="15.75">
      <c r="A85" s="105" t="s">
        <v>1775</v>
      </c>
      <c r="B85" s="37">
        <v>-62</v>
      </c>
      <c r="O85" s="73">
        <v>65</v>
      </c>
      <c r="P85" s="86"/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29" sqref="W29"/>
    </sheetView>
  </sheetViews>
  <sheetFormatPr defaultColWidth="9.28515625" defaultRowHeight="12.75"/>
  <cols>
    <col min="1" max="1" width="56.7109375" style="20" bestFit="1" customWidth="1"/>
    <col min="2" max="14" width="2.28515625" style="20" hidden="1" customWidth="1"/>
    <col min="15" max="15" width="6.42578125" style="20" bestFit="1" customWidth="1"/>
    <col min="16" max="30" width="12.7109375" style="20" customWidth="1"/>
    <col min="31" max="16384" width="9.28515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40.15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5.1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P22+P26+P60+P61</f>
        <v>161</v>
      </c>
      <c r="Q21" s="88">
        <f t="shared" ref="Q21:AD21" si="0">Q22+Q26+Q60+Q61</f>
        <v>12</v>
      </c>
      <c r="R21" s="88">
        <f t="shared" si="0"/>
        <v>5</v>
      </c>
      <c r="S21" s="88">
        <f t="shared" si="0"/>
        <v>20</v>
      </c>
      <c r="T21" s="88">
        <f t="shared" si="0"/>
        <v>19</v>
      </c>
      <c r="U21" s="88">
        <f t="shared" si="0"/>
        <v>24</v>
      </c>
      <c r="V21" s="88">
        <f t="shared" si="0"/>
        <v>81</v>
      </c>
      <c r="W21" s="88">
        <f t="shared" si="0"/>
        <v>124</v>
      </c>
      <c r="X21" s="88">
        <f t="shared" si="0"/>
        <v>7</v>
      </c>
      <c r="Y21" s="88">
        <f t="shared" si="0"/>
        <v>4</v>
      </c>
      <c r="Z21" s="88">
        <f t="shared" si="0"/>
        <v>12</v>
      </c>
      <c r="AA21" s="88">
        <f t="shared" si="0"/>
        <v>15</v>
      </c>
      <c r="AB21" s="88">
        <f t="shared" si="0"/>
        <v>20</v>
      </c>
      <c r="AC21" s="88">
        <f t="shared" si="0"/>
        <v>66</v>
      </c>
      <c r="AD21" s="88">
        <f t="shared" si="0"/>
        <v>37</v>
      </c>
    </row>
    <row r="22" spans="1:30" ht="25.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f>P23+P24</f>
        <v>11</v>
      </c>
      <c r="Q22" s="88">
        <f t="shared" ref="Q22:AD22" si="1">Q23+Q24</f>
        <v>0</v>
      </c>
      <c r="R22" s="88">
        <f t="shared" si="1"/>
        <v>0</v>
      </c>
      <c r="S22" s="88">
        <f t="shared" si="1"/>
        <v>0</v>
      </c>
      <c r="T22" s="88">
        <f t="shared" si="1"/>
        <v>0</v>
      </c>
      <c r="U22" s="88">
        <f t="shared" si="1"/>
        <v>2</v>
      </c>
      <c r="V22" s="88">
        <f t="shared" si="1"/>
        <v>9</v>
      </c>
      <c r="W22" s="88">
        <f t="shared" si="1"/>
        <v>8</v>
      </c>
      <c r="X22" s="88">
        <f t="shared" si="1"/>
        <v>0</v>
      </c>
      <c r="Y22" s="88">
        <f t="shared" si="1"/>
        <v>1</v>
      </c>
      <c r="Z22" s="88">
        <f t="shared" si="1"/>
        <v>0</v>
      </c>
      <c r="AA22" s="88">
        <f t="shared" si="1"/>
        <v>0</v>
      </c>
      <c r="AB22" s="88">
        <f t="shared" si="1"/>
        <v>0</v>
      </c>
      <c r="AC22" s="88">
        <f t="shared" si="1"/>
        <v>7</v>
      </c>
      <c r="AD22" s="88">
        <f t="shared" si="1"/>
        <v>3</v>
      </c>
    </row>
    <row r="23" spans="1:30" ht="25.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 t="shared" ref="P23:P59" si="2">Q23+R23+S23+T23+U23+V23</f>
        <v>1</v>
      </c>
      <c r="Q23" s="88"/>
      <c r="R23" s="88"/>
      <c r="S23" s="88"/>
      <c r="T23" s="88"/>
      <c r="U23" s="88"/>
      <c r="V23" s="88">
        <v>1</v>
      </c>
      <c r="W23" s="88">
        <f t="shared" ref="W23:W61" si="3">X23+Y23+Z23+AA23+AB23+AC23</f>
        <v>0</v>
      </c>
      <c r="X23" s="88"/>
      <c r="Y23" s="88"/>
      <c r="Z23" s="88"/>
      <c r="AA23" s="88"/>
      <c r="AB23" s="88"/>
      <c r="AC23" s="88"/>
      <c r="AD23" s="88">
        <v>1</v>
      </c>
    </row>
    <row r="24" spans="1:30" ht="15.7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 t="shared" si="2"/>
        <v>10</v>
      </c>
      <c r="Q24" s="88"/>
      <c r="R24" s="88"/>
      <c r="S24" s="88"/>
      <c r="T24" s="88"/>
      <c r="U24" s="88">
        <v>2</v>
      </c>
      <c r="V24" s="88">
        <v>8</v>
      </c>
      <c r="W24" s="88">
        <f t="shared" si="3"/>
        <v>8</v>
      </c>
      <c r="X24" s="88"/>
      <c r="Y24" s="88">
        <v>1</v>
      </c>
      <c r="Z24" s="88"/>
      <c r="AA24" s="88"/>
      <c r="AB24" s="88"/>
      <c r="AC24" s="88">
        <v>7</v>
      </c>
      <c r="AD24" s="88">
        <v>2</v>
      </c>
    </row>
    <row r="25" spans="1:30" ht="15.7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f t="shared" si="2"/>
        <v>0</v>
      </c>
      <c r="Q25" s="88"/>
      <c r="R25" s="88"/>
      <c r="S25" s="88"/>
      <c r="T25" s="88"/>
      <c r="U25" s="88"/>
      <c r="V25" s="88"/>
      <c r="W25" s="88">
        <f t="shared" si="3"/>
        <v>0</v>
      </c>
      <c r="X25" s="88"/>
      <c r="Y25" s="88"/>
      <c r="Z25" s="88"/>
      <c r="AA25" s="88"/>
      <c r="AB25" s="88"/>
      <c r="AC25" s="88"/>
      <c r="AD25" s="88"/>
    </row>
    <row r="26" spans="1:30" ht="15.7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P27+P48+P49+P53+P54+P55+P56+P57+P58+P59</f>
        <v>118</v>
      </c>
      <c r="Q26" s="88">
        <f t="shared" ref="Q26:AD26" si="4">Q27+Q48+Q49+Q53+Q54+Q55+Q56+Q57+Q58+Q59</f>
        <v>9</v>
      </c>
      <c r="R26" s="88">
        <f t="shared" si="4"/>
        <v>4</v>
      </c>
      <c r="S26" s="88">
        <f t="shared" si="4"/>
        <v>11</v>
      </c>
      <c r="T26" s="88">
        <f t="shared" si="4"/>
        <v>16</v>
      </c>
      <c r="U26" s="88">
        <f t="shared" si="4"/>
        <v>16</v>
      </c>
      <c r="V26" s="88">
        <f t="shared" si="4"/>
        <v>62</v>
      </c>
      <c r="W26" s="88">
        <f t="shared" si="4"/>
        <v>115</v>
      </c>
      <c r="X26" s="88">
        <f t="shared" si="4"/>
        <v>7</v>
      </c>
      <c r="Y26" s="88">
        <f t="shared" si="4"/>
        <v>3</v>
      </c>
      <c r="Z26" s="88">
        <f t="shared" si="4"/>
        <v>12</v>
      </c>
      <c r="AA26" s="88">
        <f t="shared" si="4"/>
        <v>15</v>
      </c>
      <c r="AB26" s="88">
        <f t="shared" si="4"/>
        <v>20</v>
      </c>
      <c r="AC26" s="88">
        <f t="shared" si="4"/>
        <v>58</v>
      </c>
      <c r="AD26" s="88">
        <f t="shared" si="4"/>
        <v>3</v>
      </c>
    </row>
    <row r="27" spans="1:30" ht="25.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P28+P29+P30+P31+P32+P33+P34+P35+P36+P37+P38+P42+P43+P44+P45+P46+P47</f>
        <v>112</v>
      </c>
      <c r="Q27" s="88">
        <f t="shared" ref="Q27:AD27" si="5">Q28+Q29+Q30+Q31+Q32+Q33+Q34+Q35+Q36+Q37+Q38+Q42+Q43+Q44+Q45+Q46+Q47</f>
        <v>9</v>
      </c>
      <c r="R27" s="88">
        <f t="shared" si="5"/>
        <v>4</v>
      </c>
      <c r="S27" s="88">
        <f t="shared" si="5"/>
        <v>11</v>
      </c>
      <c r="T27" s="88">
        <f t="shared" si="5"/>
        <v>16</v>
      </c>
      <c r="U27" s="88">
        <f t="shared" si="5"/>
        <v>15</v>
      </c>
      <c r="V27" s="88">
        <f t="shared" si="5"/>
        <v>57</v>
      </c>
      <c r="W27" s="88">
        <f t="shared" si="5"/>
        <v>109</v>
      </c>
      <c r="X27" s="88">
        <f t="shared" si="5"/>
        <v>7</v>
      </c>
      <c r="Y27" s="88">
        <f t="shared" si="5"/>
        <v>3</v>
      </c>
      <c r="Z27" s="88">
        <f t="shared" si="5"/>
        <v>12</v>
      </c>
      <c r="AA27" s="88">
        <f t="shared" si="5"/>
        <v>15</v>
      </c>
      <c r="AB27" s="88">
        <f t="shared" si="5"/>
        <v>19</v>
      </c>
      <c r="AC27" s="88">
        <f t="shared" si="5"/>
        <v>53</v>
      </c>
      <c r="AD27" s="88">
        <f t="shared" si="5"/>
        <v>3</v>
      </c>
    </row>
    <row r="28" spans="1:30" ht="38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f t="shared" si="2"/>
        <v>28</v>
      </c>
      <c r="Q28" s="88"/>
      <c r="R28" s="88"/>
      <c r="S28" s="88">
        <v>1</v>
      </c>
      <c r="T28" s="88">
        <v>3</v>
      </c>
      <c r="U28" s="88">
        <v>2</v>
      </c>
      <c r="V28" s="88">
        <v>22</v>
      </c>
      <c r="W28" s="88">
        <f t="shared" si="3"/>
        <v>28</v>
      </c>
      <c r="X28" s="88"/>
      <c r="Y28" s="88"/>
      <c r="Z28" s="88">
        <v>1</v>
      </c>
      <c r="AA28" s="88">
        <v>3</v>
      </c>
      <c r="AB28" s="88">
        <v>2</v>
      </c>
      <c r="AC28" s="88">
        <v>22</v>
      </c>
      <c r="AD28" s="88"/>
    </row>
    <row r="29" spans="1:30" ht="15.7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f t="shared" si="2"/>
        <v>10</v>
      </c>
      <c r="Q29" s="88"/>
      <c r="R29" s="88"/>
      <c r="S29" s="88"/>
      <c r="T29" s="88">
        <v>3</v>
      </c>
      <c r="U29" s="88">
        <v>3</v>
      </c>
      <c r="V29" s="88">
        <v>4</v>
      </c>
      <c r="W29" s="88">
        <f t="shared" si="3"/>
        <v>10</v>
      </c>
      <c r="X29" s="88"/>
      <c r="Y29" s="88"/>
      <c r="Z29" s="88">
        <v>2</v>
      </c>
      <c r="AA29" s="88"/>
      <c r="AB29" s="88">
        <v>4</v>
      </c>
      <c r="AC29" s="88">
        <v>4</v>
      </c>
      <c r="AD29" s="88"/>
    </row>
    <row r="30" spans="1:30" ht="15.7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9</v>
      </c>
      <c r="Q30" s="88"/>
      <c r="R30" s="88">
        <v>1</v>
      </c>
      <c r="S30" s="88">
        <v>3</v>
      </c>
      <c r="T30" s="88"/>
      <c r="U30" s="88">
        <v>1</v>
      </c>
      <c r="V30" s="88">
        <v>4</v>
      </c>
      <c r="W30" s="88">
        <f t="shared" si="3"/>
        <v>9</v>
      </c>
      <c r="X30" s="88"/>
      <c r="Y30" s="88">
        <v>1</v>
      </c>
      <c r="Z30" s="88">
        <v>3</v>
      </c>
      <c r="AA30" s="88"/>
      <c r="AB30" s="88">
        <v>1</v>
      </c>
      <c r="AC30" s="88">
        <v>4</v>
      </c>
      <c r="AD30" s="88"/>
    </row>
    <row r="31" spans="1:30" ht="15.7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f t="shared" si="2"/>
        <v>8</v>
      </c>
      <c r="Q31" s="88"/>
      <c r="R31" s="88"/>
      <c r="S31" s="88"/>
      <c r="T31" s="88">
        <v>4</v>
      </c>
      <c r="U31" s="88">
        <v>1</v>
      </c>
      <c r="V31" s="88">
        <v>3</v>
      </c>
      <c r="W31" s="88">
        <f t="shared" si="3"/>
        <v>8</v>
      </c>
      <c r="X31" s="88"/>
      <c r="Y31" s="88"/>
      <c r="Z31" s="88"/>
      <c r="AA31" s="88">
        <v>4</v>
      </c>
      <c r="AB31" s="88">
        <v>2</v>
      </c>
      <c r="AC31" s="88">
        <v>2</v>
      </c>
      <c r="AD31" s="88"/>
    </row>
    <row r="32" spans="1:30" ht="15.7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f t="shared" si="2"/>
        <v>3</v>
      </c>
      <c r="Q32" s="88">
        <v>1</v>
      </c>
      <c r="R32" s="88"/>
      <c r="S32" s="88"/>
      <c r="T32" s="88">
        <v>2</v>
      </c>
      <c r="U32" s="88"/>
      <c r="V32" s="88"/>
      <c r="W32" s="88">
        <f t="shared" si="3"/>
        <v>3</v>
      </c>
      <c r="X32" s="88">
        <v>1</v>
      </c>
      <c r="Y32" s="88"/>
      <c r="Z32" s="88"/>
      <c r="AA32" s="88">
        <v>2</v>
      </c>
      <c r="AB32" s="88"/>
      <c r="AC32" s="88"/>
      <c r="AD32" s="88"/>
    </row>
    <row r="33" spans="1:30" ht="15.7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f t="shared" si="2"/>
        <v>3</v>
      </c>
      <c r="Q33" s="88">
        <v>1</v>
      </c>
      <c r="R33" s="88"/>
      <c r="S33" s="88"/>
      <c r="T33" s="88"/>
      <c r="U33" s="88"/>
      <c r="V33" s="88">
        <v>2</v>
      </c>
      <c r="W33" s="88">
        <f t="shared" si="3"/>
        <v>3</v>
      </c>
      <c r="X33" s="88">
        <v>1</v>
      </c>
      <c r="Y33" s="88"/>
      <c r="Z33" s="88"/>
      <c r="AA33" s="88"/>
      <c r="AB33" s="88"/>
      <c r="AC33" s="88">
        <v>2</v>
      </c>
      <c r="AD33" s="88"/>
    </row>
    <row r="34" spans="1:30" ht="15.7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f t="shared" si="2"/>
        <v>10</v>
      </c>
      <c r="Q34" s="88">
        <v>2</v>
      </c>
      <c r="R34" s="88"/>
      <c r="S34" s="88">
        <v>1</v>
      </c>
      <c r="T34" s="88"/>
      <c r="U34" s="88">
        <v>1</v>
      </c>
      <c r="V34" s="88">
        <v>6</v>
      </c>
      <c r="W34" s="88">
        <f t="shared" si="3"/>
        <v>9</v>
      </c>
      <c r="X34" s="88">
        <v>1</v>
      </c>
      <c r="Y34" s="88"/>
      <c r="Z34" s="88"/>
      <c r="AA34" s="88">
        <v>1</v>
      </c>
      <c r="AB34" s="88">
        <v>3</v>
      </c>
      <c r="AC34" s="88">
        <v>4</v>
      </c>
      <c r="AD34" s="88">
        <v>1</v>
      </c>
    </row>
    <row r="35" spans="1:30" ht="15.7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f t="shared" si="2"/>
        <v>3</v>
      </c>
      <c r="Q35" s="88"/>
      <c r="R35" s="88">
        <v>1</v>
      </c>
      <c r="S35" s="88"/>
      <c r="T35" s="88"/>
      <c r="U35" s="88"/>
      <c r="V35" s="88">
        <v>2</v>
      </c>
      <c r="W35" s="88">
        <f t="shared" si="3"/>
        <v>3</v>
      </c>
      <c r="X35" s="88"/>
      <c r="Y35" s="88">
        <v>1</v>
      </c>
      <c r="Z35" s="88"/>
      <c r="AA35" s="88"/>
      <c r="AB35" s="88"/>
      <c r="AC35" s="88">
        <v>2</v>
      </c>
      <c r="AD35" s="88"/>
    </row>
    <row r="36" spans="1:30" ht="15.7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f t="shared" si="2"/>
        <v>2</v>
      </c>
      <c r="Q36" s="88">
        <v>1</v>
      </c>
      <c r="R36" s="88"/>
      <c r="S36" s="88"/>
      <c r="T36" s="88"/>
      <c r="U36" s="88"/>
      <c r="V36" s="88">
        <v>1</v>
      </c>
      <c r="W36" s="88">
        <f t="shared" si="3"/>
        <v>2</v>
      </c>
      <c r="X36" s="88">
        <v>1</v>
      </c>
      <c r="Y36" s="88"/>
      <c r="Z36" s="88"/>
      <c r="AA36" s="88"/>
      <c r="AB36" s="88"/>
      <c r="AC36" s="88">
        <v>1</v>
      </c>
      <c r="AD36" s="88"/>
    </row>
    <row r="37" spans="1:30" ht="15.7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f t="shared" si="2"/>
        <v>3</v>
      </c>
      <c r="Q37" s="88"/>
      <c r="R37" s="88"/>
      <c r="S37" s="88"/>
      <c r="T37" s="88"/>
      <c r="U37" s="88"/>
      <c r="V37" s="88">
        <v>3</v>
      </c>
      <c r="W37" s="88">
        <f t="shared" si="3"/>
        <v>3</v>
      </c>
      <c r="X37" s="88"/>
      <c r="Y37" s="88"/>
      <c r="Z37" s="88"/>
      <c r="AA37" s="88"/>
      <c r="AB37" s="88"/>
      <c r="AC37" s="88">
        <v>3</v>
      </c>
      <c r="AD37" s="88"/>
    </row>
    <row r="38" spans="1:30" ht="15.7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f>P39+P41</f>
        <v>19</v>
      </c>
      <c r="Q38" s="88">
        <f t="shared" ref="Q38:V38" si="6">Q39+Q41</f>
        <v>1</v>
      </c>
      <c r="R38" s="88">
        <f t="shared" si="6"/>
        <v>1</v>
      </c>
      <c r="S38" s="88">
        <f t="shared" si="6"/>
        <v>3</v>
      </c>
      <c r="T38" s="88">
        <f t="shared" si="6"/>
        <v>4</v>
      </c>
      <c r="U38" s="88">
        <f t="shared" si="6"/>
        <v>5</v>
      </c>
      <c r="V38" s="88">
        <f t="shared" si="6"/>
        <v>5</v>
      </c>
      <c r="W38" s="88">
        <f>W39+W41</f>
        <v>18</v>
      </c>
      <c r="X38" s="88">
        <f t="shared" ref="X38:AD38" si="7">X39+X41</f>
        <v>0</v>
      </c>
      <c r="Y38" s="88">
        <f t="shared" si="7"/>
        <v>0</v>
      </c>
      <c r="Z38" s="88">
        <f t="shared" si="7"/>
        <v>3</v>
      </c>
      <c r="AA38" s="88">
        <f t="shared" si="7"/>
        <v>5</v>
      </c>
      <c r="AB38" s="88">
        <f t="shared" si="7"/>
        <v>5</v>
      </c>
      <c r="AC38" s="88">
        <f t="shared" si="7"/>
        <v>5</v>
      </c>
      <c r="AD38" s="88">
        <f t="shared" si="7"/>
        <v>1</v>
      </c>
    </row>
    <row r="39" spans="1:30" ht="25.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f t="shared" si="2"/>
        <v>18</v>
      </c>
      <c r="Q39" s="88">
        <v>1</v>
      </c>
      <c r="R39" s="88">
        <v>1</v>
      </c>
      <c r="S39" s="88">
        <v>2</v>
      </c>
      <c r="T39" s="88">
        <v>4</v>
      </c>
      <c r="U39" s="88">
        <v>5</v>
      </c>
      <c r="V39" s="88">
        <v>5</v>
      </c>
      <c r="W39" s="88">
        <f t="shared" si="3"/>
        <v>17</v>
      </c>
      <c r="X39" s="88"/>
      <c r="Y39" s="88"/>
      <c r="Z39" s="88">
        <v>2</v>
      </c>
      <c r="AA39" s="88">
        <v>5</v>
      </c>
      <c r="AB39" s="88">
        <v>5</v>
      </c>
      <c r="AC39" s="88">
        <v>5</v>
      </c>
      <c r="AD39" s="88">
        <v>1</v>
      </c>
    </row>
    <row r="40" spans="1:30" ht="15.7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f t="shared" si="2"/>
        <v>0</v>
      </c>
      <c r="Q40" s="88"/>
      <c r="R40" s="88"/>
      <c r="S40" s="88"/>
      <c r="T40" s="88"/>
      <c r="U40" s="88"/>
      <c r="V40" s="88"/>
      <c r="W40" s="88">
        <f t="shared" si="3"/>
        <v>0</v>
      </c>
      <c r="X40" s="88"/>
      <c r="Y40" s="88"/>
      <c r="Z40" s="88"/>
      <c r="AA40" s="88"/>
      <c r="AB40" s="88"/>
      <c r="AC40" s="88"/>
      <c r="AD40" s="88"/>
    </row>
    <row r="41" spans="1:30" ht="15.7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f t="shared" si="2"/>
        <v>1</v>
      </c>
      <c r="Q41" s="88"/>
      <c r="R41" s="88"/>
      <c r="S41" s="88">
        <v>1</v>
      </c>
      <c r="T41" s="88"/>
      <c r="U41" s="88"/>
      <c r="V41" s="88"/>
      <c r="W41" s="88">
        <f t="shared" si="3"/>
        <v>1</v>
      </c>
      <c r="X41" s="88"/>
      <c r="Y41" s="88"/>
      <c r="Z41" s="88">
        <v>1</v>
      </c>
      <c r="AA41" s="88"/>
      <c r="AB41" s="88"/>
      <c r="AC41" s="88"/>
      <c r="AD41" s="88"/>
    </row>
    <row r="42" spans="1:30" ht="15.7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f t="shared" si="2"/>
        <v>7</v>
      </c>
      <c r="Q42" s="88">
        <v>1</v>
      </c>
      <c r="R42" s="88">
        <v>1</v>
      </c>
      <c r="S42" s="88">
        <v>2</v>
      </c>
      <c r="T42" s="88"/>
      <c r="U42" s="88">
        <v>1</v>
      </c>
      <c r="V42" s="88">
        <v>2</v>
      </c>
      <c r="W42" s="88">
        <f t="shared" si="3"/>
        <v>6</v>
      </c>
      <c r="X42" s="88"/>
      <c r="Y42" s="88">
        <v>1</v>
      </c>
      <c r="Z42" s="88">
        <v>2</v>
      </c>
      <c r="AA42" s="88"/>
      <c r="AB42" s="88">
        <v>1</v>
      </c>
      <c r="AC42" s="88">
        <v>2</v>
      </c>
      <c r="AD42" s="88">
        <v>1</v>
      </c>
    </row>
    <row r="43" spans="1:30" ht="15.7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f t="shared" si="2"/>
        <v>1</v>
      </c>
      <c r="Q43" s="88"/>
      <c r="R43" s="88"/>
      <c r="S43" s="88"/>
      <c r="T43" s="88"/>
      <c r="U43" s="88"/>
      <c r="V43" s="88">
        <v>1</v>
      </c>
      <c r="W43" s="88">
        <f t="shared" si="3"/>
        <v>1</v>
      </c>
      <c r="X43" s="88"/>
      <c r="Y43" s="88"/>
      <c r="Z43" s="88"/>
      <c r="AA43" s="88"/>
      <c r="AB43" s="88"/>
      <c r="AC43" s="88">
        <v>1</v>
      </c>
      <c r="AD43" s="88"/>
    </row>
    <row r="44" spans="1:30" ht="15.7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f t="shared" si="2"/>
        <v>3</v>
      </c>
      <c r="Q44" s="88">
        <v>2</v>
      </c>
      <c r="R44" s="88"/>
      <c r="S44" s="88"/>
      <c r="T44" s="88"/>
      <c r="U44" s="88"/>
      <c r="V44" s="88">
        <v>1</v>
      </c>
      <c r="W44" s="88">
        <f t="shared" si="3"/>
        <v>3</v>
      </c>
      <c r="X44" s="88">
        <v>3</v>
      </c>
      <c r="Y44" s="88"/>
      <c r="Z44" s="88"/>
      <c r="AA44" s="88"/>
      <c r="AB44" s="88"/>
      <c r="AC44" s="88"/>
      <c r="AD44" s="88"/>
    </row>
    <row r="45" spans="1:30" ht="15.7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f t="shared" si="2"/>
        <v>2</v>
      </c>
      <c r="Q45" s="88"/>
      <c r="R45" s="88"/>
      <c r="S45" s="88"/>
      <c r="T45" s="88"/>
      <c r="U45" s="88">
        <v>1</v>
      </c>
      <c r="V45" s="88">
        <v>1</v>
      </c>
      <c r="W45" s="88">
        <f t="shared" si="3"/>
        <v>2</v>
      </c>
      <c r="X45" s="88"/>
      <c r="Y45" s="88"/>
      <c r="Z45" s="88"/>
      <c r="AA45" s="88"/>
      <c r="AB45" s="88">
        <v>1</v>
      </c>
      <c r="AC45" s="88">
        <v>1</v>
      </c>
      <c r="AD45" s="88"/>
    </row>
    <row r="46" spans="1:30" ht="15.7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f t="shared" si="2"/>
        <v>1</v>
      </c>
      <c r="Q46" s="88"/>
      <c r="R46" s="88"/>
      <c r="S46" s="88">
        <v>1</v>
      </c>
      <c r="T46" s="88"/>
      <c r="U46" s="88"/>
      <c r="V46" s="88"/>
      <c r="W46" s="88">
        <f t="shared" si="3"/>
        <v>1</v>
      </c>
      <c r="X46" s="88"/>
      <c r="Y46" s="88"/>
      <c r="Z46" s="88">
        <v>1</v>
      </c>
      <c r="AA46" s="88"/>
      <c r="AB46" s="88"/>
      <c r="AC46" s="88"/>
      <c r="AD46" s="88"/>
    </row>
    <row r="47" spans="1:30" ht="15.7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>
        <f t="shared" si="3"/>
        <v>0</v>
      </c>
      <c r="X47" s="88"/>
      <c r="Y47" s="88"/>
      <c r="Z47" s="88"/>
      <c r="AA47" s="88"/>
      <c r="AB47" s="88"/>
      <c r="AC47" s="88"/>
      <c r="AD47" s="88"/>
    </row>
    <row r="48" spans="1:30" ht="15.7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f t="shared" si="2"/>
        <v>1</v>
      </c>
      <c r="Q48" s="88"/>
      <c r="R48" s="88"/>
      <c r="S48" s="88"/>
      <c r="T48" s="88"/>
      <c r="U48" s="88"/>
      <c r="V48" s="88">
        <v>1</v>
      </c>
      <c r="W48" s="88">
        <f t="shared" si="3"/>
        <v>1</v>
      </c>
      <c r="X48" s="88"/>
      <c r="Y48" s="88"/>
      <c r="Z48" s="88"/>
      <c r="AA48" s="88"/>
      <c r="AB48" s="88"/>
      <c r="AC48" s="88">
        <v>1</v>
      </c>
      <c r="AD48" s="88"/>
    </row>
    <row r="49" spans="1:30" ht="15.7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f t="shared" si="2"/>
        <v>0</v>
      </c>
      <c r="Q49" s="88"/>
      <c r="R49" s="88"/>
      <c r="S49" s="88"/>
      <c r="T49" s="88"/>
      <c r="U49" s="88"/>
      <c r="V49" s="88"/>
      <c r="W49" s="88">
        <f t="shared" si="3"/>
        <v>0</v>
      </c>
      <c r="X49" s="88"/>
      <c r="Y49" s="88"/>
      <c r="Z49" s="88"/>
      <c r="AA49" s="88"/>
      <c r="AB49" s="88"/>
      <c r="AC49" s="88"/>
      <c r="AD49" s="88"/>
    </row>
    <row r="50" spans="1:30" ht="25.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f t="shared" si="2"/>
        <v>0</v>
      </c>
      <c r="Q50" s="88"/>
      <c r="R50" s="88"/>
      <c r="S50" s="88"/>
      <c r="T50" s="88"/>
      <c r="U50" s="88"/>
      <c r="V50" s="88"/>
      <c r="W50" s="88">
        <f t="shared" si="3"/>
        <v>0</v>
      </c>
      <c r="X50" s="88"/>
      <c r="Y50" s="88"/>
      <c r="Z50" s="88"/>
      <c r="AA50" s="88"/>
      <c r="AB50" s="88"/>
      <c r="AC50" s="88"/>
      <c r="AD50" s="88"/>
    </row>
    <row r="51" spans="1:30" ht="15.7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f t="shared" si="2"/>
        <v>0</v>
      </c>
      <c r="Q51" s="88"/>
      <c r="R51" s="88"/>
      <c r="S51" s="88"/>
      <c r="T51" s="88"/>
      <c r="U51" s="88"/>
      <c r="V51" s="88"/>
      <c r="W51" s="88">
        <f t="shared" si="3"/>
        <v>0</v>
      </c>
      <c r="X51" s="88"/>
      <c r="Y51" s="88"/>
      <c r="Z51" s="88"/>
      <c r="AA51" s="88"/>
      <c r="AB51" s="88"/>
      <c r="AC51" s="88"/>
      <c r="AD51" s="88"/>
    </row>
    <row r="52" spans="1:30" ht="15.7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f t="shared" si="2"/>
        <v>0</v>
      </c>
      <c r="Q52" s="88"/>
      <c r="R52" s="88"/>
      <c r="S52" s="88"/>
      <c r="T52" s="88"/>
      <c r="U52" s="88"/>
      <c r="V52" s="88"/>
      <c r="W52" s="88">
        <f t="shared" si="3"/>
        <v>0</v>
      </c>
      <c r="X52" s="88"/>
      <c r="Y52" s="88"/>
      <c r="Z52" s="88"/>
      <c r="AA52" s="88"/>
      <c r="AB52" s="88"/>
      <c r="AC52" s="88"/>
      <c r="AD52" s="88"/>
    </row>
    <row r="53" spans="1:30" ht="15.7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f t="shared" si="2"/>
        <v>1</v>
      </c>
      <c r="Q53" s="88"/>
      <c r="R53" s="88"/>
      <c r="S53" s="88"/>
      <c r="T53" s="88"/>
      <c r="U53" s="88"/>
      <c r="V53" s="88">
        <v>1</v>
      </c>
      <c r="W53" s="88">
        <f t="shared" si="3"/>
        <v>1</v>
      </c>
      <c r="X53" s="88"/>
      <c r="Y53" s="88"/>
      <c r="Z53" s="88"/>
      <c r="AA53" s="88"/>
      <c r="AB53" s="88"/>
      <c r="AC53" s="88">
        <v>1</v>
      </c>
      <c r="AD53" s="88"/>
    </row>
    <row r="54" spans="1:30" ht="15.7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f t="shared" si="2"/>
        <v>0</v>
      </c>
      <c r="Q54" s="88"/>
      <c r="R54" s="88"/>
      <c r="S54" s="88"/>
      <c r="T54" s="88"/>
      <c r="U54" s="88"/>
      <c r="V54" s="88"/>
      <c r="W54" s="88">
        <f t="shared" si="3"/>
        <v>0</v>
      </c>
      <c r="X54" s="88"/>
      <c r="Y54" s="88"/>
      <c r="Z54" s="88"/>
      <c r="AA54" s="88"/>
      <c r="AB54" s="88"/>
      <c r="AC54" s="88"/>
      <c r="AD54" s="88"/>
    </row>
    <row r="55" spans="1:30" ht="15.7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f t="shared" si="2"/>
        <v>3</v>
      </c>
      <c r="Q55" s="88"/>
      <c r="R55" s="88"/>
      <c r="S55" s="88"/>
      <c r="T55" s="88"/>
      <c r="U55" s="88">
        <v>1</v>
      </c>
      <c r="V55" s="88">
        <v>2</v>
      </c>
      <c r="W55" s="88">
        <f t="shared" si="3"/>
        <v>3</v>
      </c>
      <c r="X55" s="88"/>
      <c r="Y55" s="88"/>
      <c r="Z55" s="88"/>
      <c r="AA55" s="88"/>
      <c r="AB55" s="88">
        <v>1</v>
      </c>
      <c r="AC55" s="88">
        <v>2</v>
      </c>
      <c r="AD55" s="88"/>
    </row>
    <row r="56" spans="1:30" ht="15.7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f t="shared" si="2"/>
        <v>0</v>
      </c>
      <c r="Q56" s="88"/>
      <c r="R56" s="88"/>
      <c r="S56" s="88"/>
      <c r="T56" s="88"/>
      <c r="U56" s="88"/>
      <c r="V56" s="88"/>
      <c r="W56" s="88">
        <f t="shared" si="3"/>
        <v>0</v>
      </c>
      <c r="X56" s="88"/>
      <c r="Y56" s="88"/>
      <c r="Z56" s="88"/>
      <c r="AA56" s="88"/>
      <c r="AB56" s="88"/>
      <c r="AC56" s="88"/>
      <c r="AD56" s="88"/>
    </row>
    <row r="57" spans="1:30" ht="15.7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f t="shared" si="2"/>
        <v>0</v>
      </c>
      <c r="Q57" s="88"/>
      <c r="R57" s="88"/>
      <c r="S57" s="88"/>
      <c r="T57" s="88"/>
      <c r="U57" s="88"/>
      <c r="V57" s="88"/>
      <c r="W57" s="88">
        <f t="shared" si="3"/>
        <v>0</v>
      </c>
      <c r="X57" s="88"/>
      <c r="Y57" s="88"/>
      <c r="Z57" s="88"/>
      <c r="AA57" s="88"/>
      <c r="AB57" s="88"/>
      <c r="AC57" s="88"/>
      <c r="AD57" s="88"/>
    </row>
    <row r="58" spans="1:30" ht="15.7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f t="shared" si="2"/>
        <v>0</v>
      </c>
      <c r="Q58" s="88"/>
      <c r="R58" s="88"/>
      <c r="S58" s="88"/>
      <c r="T58" s="88"/>
      <c r="U58" s="88"/>
      <c r="V58" s="88"/>
      <c r="W58" s="88">
        <f t="shared" si="3"/>
        <v>0</v>
      </c>
      <c r="X58" s="88"/>
      <c r="Y58" s="88"/>
      <c r="Z58" s="88"/>
      <c r="AA58" s="88"/>
      <c r="AB58" s="88"/>
      <c r="AC58" s="88"/>
      <c r="AD58" s="88"/>
    </row>
    <row r="59" spans="1:30" ht="15.7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f t="shared" si="2"/>
        <v>1</v>
      </c>
      <c r="Q59" s="88"/>
      <c r="R59" s="88"/>
      <c r="S59" s="88"/>
      <c r="T59" s="88"/>
      <c r="U59" s="88"/>
      <c r="V59" s="88">
        <v>1</v>
      </c>
      <c r="W59" s="88">
        <f t="shared" si="3"/>
        <v>1</v>
      </c>
      <c r="X59" s="88"/>
      <c r="Y59" s="88"/>
      <c r="Z59" s="88"/>
      <c r="AA59" s="88"/>
      <c r="AB59" s="88"/>
      <c r="AC59" s="88">
        <v>1</v>
      </c>
      <c r="AD59" s="88"/>
    </row>
    <row r="60" spans="1:30" ht="15.7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3</v>
      </c>
      <c r="Q60" s="88"/>
      <c r="R60" s="88"/>
      <c r="S60" s="88"/>
      <c r="T60" s="88"/>
      <c r="U60" s="88"/>
      <c r="V60" s="88">
        <v>3</v>
      </c>
      <c r="W60" s="88">
        <f t="shared" si="3"/>
        <v>1</v>
      </c>
      <c r="X60" s="88"/>
      <c r="Y60" s="88"/>
      <c r="Z60" s="88"/>
      <c r="AA60" s="88"/>
      <c r="AB60" s="88"/>
      <c r="AC60" s="88">
        <v>1</v>
      </c>
      <c r="AD60" s="88">
        <v>2</v>
      </c>
    </row>
    <row r="61" spans="1:30" ht="15.7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29</v>
      </c>
      <c r="Q61" s="88">
        <v>3</v>
      </c>
      <c r="R61" s="88">
        <v>1</v>
      </c>
      <c r="S61" s="88">
        <v>9</v>
      </c>
      <c r="T61" s="88">
        <v>3</v>
      </c>
      <c r="U61" s="88">
        <v>6</v>
      </c>
      <c r="V61" s="88">
        <v>7</v>
      </c>
      <c r="W61" s="88">
        <f t="shared" si="3"/>
        <v>0</v>
      </c>
      <c r="X61" s="88"/>
      <c r="Y61" s="88"/>
      <c r="Z61" s="88"/>
      <c r="AA61" s="88"/>
      <c r="AB61" s="88"/>
      <c r="AC61" s="88"/>
      <c r="AD61" s="88">
        <v>29</v>
      </c>
    </row>
    <row r="62" spans="1:30" ht="25.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17" workbookViewId="0">
      <selection activeCell="P21" sqref="P21:R62"/>
    </sheetView>
  </sheetViews>
  <sheetFormatPr defaultColWidth="9.28515625" defaultRowHeight="12.75"/>
  <cols>
    <col min="1" max="1" width="56.7109375" style="20" bestFit="1" customWidth="1"/>
    <col min="2" max="14" width="2.28515625" style="20" hidden="1" customWidth="1"/>
    <col min="15" max="15" width="6.42578125" style="20" bestFit="1" customWidth="1"/>
    <col min="16" max="18" width="17.7109375" style="20" customWidth="1"/>
    <col min="19" max="16384" width="9.28515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40.15" customHeight="1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12</v>
      </c>
      <c r="Q21" s="88">
        <f t="shared" ref="Q21:R21" si="0">Q22+Q23+Q57+Q58</f>
        <v>10</v>
      </c>
      <c r="R21" s="82">
        <f t="shared" si="0"/>
        <v>6.1</v>
      </c>
    </row>
    <row r="22" spans="1:18" ht="25.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2"/>
    </row>
    <row r="23" spans="1:18" ht="15.7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7</v>
      </c>
      <c r="Q23" s="88">
        <f t="shared" ref="Q23:R23" si="1">Q24+Q45+Q46+Q50+Q51+Q52+Q53+Q54+Q55+Q56</f>
        <v>6</v>
      </c>
      <c r="R23" s="82">
        <f t="shared" si="1"/>
        <v>3.1</v>
      </c>
    </row>
    <row r="24" spans="1:18" ht="25.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3</v>
      </c>
      <c r="Q24" s="88">
        <f t="shared" ref="Q24:R24" si="2">Q25+Q26+Q27+Q28+Q29+Q30+Q31+Q32+Q33+Q34+Q35+Q39+Q40+Q41+Q42+Q43+Q44</f>
        <v>2</v>
      </c>
      <c r="R24" s="82">
        <f t="shared" si="2"/>
        <v>1.1000000000000001</v>
      </c>
    </row>
    <row r="25" spans="1:18" ht="38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</v>
      </c>
      <c r="Q26" s="88">
        <v>1</v>
      </c>
      <c r="R26" s="82">
        <v>0.5</v>
      </c>
    </row>
    <row r="27" spans="1:18" ht="15.7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2">
        <v>0.3</v>
      </c>
    </row>
    <row r="32" spans="1:18" ht="15.7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2">
        <v>0.3</v>
      </c>
    </row>
    <row r="36" spans="1:18" ht="25.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2">
        <v>0.3</v>
      </c>
    </row>
    <row r="37" spans="1:18" ht="15.7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1</v>
      </c>
      <c r="Q45" s="88">
        <v>1</v>
      </c>
      <c r="R45" s="82">
        <v>0.5</v>
      </c>
    </row>
    <row r="46" spans="1:18" ht="15.7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3</v>
      </c>
      <c r="Q51" s="88">
        <v>3</v>
      </c>
      <c r="R51" s="82">
        <v>1.5</v>
      </c>
    </row>
    <row r="52" spans="1:18" ht="15.7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2</v>
      </c>
      <c r="Q57" s="88">
        <v>1</v>
      </c>
      <c r="R57" s="82">
        <v>1</v>
      </c>
    </row>
    <row r="58" spans="1:18" ht="15.7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3</v>
      </c>
      <c r="Q58" s="88">
        <v>3</v>
      </c>
      <c r="R58" s="82">
        <v>2</v>
      </c>
    </row>
    <row r="59" spans="1:18" ht="25.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>
      <c r="A70" s="70" t="s">
        <v>1771</v>
      </c>
      <c r="O70" s="73">
        <v>50</v>
      </c>
      <c r="P70" s="87"/>
    </row>
    <row r="71" spans="1:18" ht="25.5">
      <c r="A71" s="70" t="s">
        <v>1772</v>
      </c>
      <c r="O71" s="73">
        <v>51</v>
      </c>
      <c r="P71" s="86"/>
    </row>
    <row r="72" spans="1:18" ht="15.75">
      <c r="A72" s="70" t="s">
        <v>1773</v>
      </c>
      <c r="O72" s="73">
        <v>52</v>
      </c>
      <c r="P72" s="87"/>
    </row>
    <row r="73" spans="1:18" ht="25.5" customHeight="1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28515625"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28515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40.15" customHeight="1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Q33" activePane="bottomRight" state="frozen"/>
      <selection pane="topRight" activeCell="P1" sqref="P1"/>
      <selection pane="bottomLeft" activeCell="A21" sqref="A21"/>
      <selection pane="bottomRight" activeCell="Y39" sqref="Y39"/>
    </sheetView>
  </sheetViews>
  <sheetFormatPr defaultColWidth="9.28515625"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28515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P22+P26+P60+P61</f>
        <v>267.60000000000002</v>
      </c>
      <c r="Q21" s="82">
        <f>Q22+Q26+Q60+Q61</f>
        <v>254.4</v>
      </c>
      <c r="R21" s="82">
        <f>R22+R26+R60+R61</f>
        <v>248.3</v>
      </c>
      <c r="S21" s="88">
        <v>159</v>
      </c>
      <c r="T21" s="88">
        <f>T22+T26+T60+T61</f>
        <v>19</v>
      </c>
      <c r="U21" s="88">
        <f t="shared" ref="U21:X21" si="0">U22+U26+U60+U61</f>
        <v>3</v>
      </c>
      <c r="V21" s="88">
        <f t="shared" si="0"/>
        <v>7</v>
      </c>
      <c r="W21" s="88">
        <f t="shared" si="0"/>
        <v>17</v>
      </c>
      <c r="X21" s="88">
        <f t="shared" si="0"/>
        <v>17</v>
      </c>
      <c r="Y21" s="88">
        <f>S21+T21-W21</f>
        <v>161</v>
      </c>
      <c r="Z21" s="88"/>
    </row>
    <row r="22" spans="1:26" ht="25.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f>P23+P24</f>
        <v>11.5</v>
      </c>
      <c r="Q22" s="82">
        <f>Q23+Q24</f>
        <v>11.5</v>
      </c>
      <c r="R22" s="82">
        <f>R23+R24</f>
        <v>11.5</v>
      </c>
      <c r="S22" s="88">
        <f>S23+S24</f>
        <v>11</v>
      </c>
      <c r="T22" s="88">
        <f t="shared" ref="T22:X22" si="1">T23+T24</f>
        <v>0</v>
      </c>
      <c r="U22" s="88">
        <f t="shared" si="1"/>
        <v>0</v>
      </c>
      <c r="V22" s="88">
        <f t="shared" si="1"/>
        <v>0</v>
      </c>
      <c r="W22" s="88">
        <f t="shared" si="1"/>
        <v>0</v>
      </c>
      <c r="X22" s="88">
        <f t="shared" si="1"/>
        <v>0</v>
      </c>
      <c r="Y22" s="88">
        <f t="shared" ref="Y22:Y61" si="2">S22+T22-W22</f>
        <v>11</v>
      </c>
      <c r="Z22" s="88"/>
    </row>
    <row r="23" spans="1:26" ht="25.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f t="shared" si="2"/>
        <v>1</v>
      </c>
      <c r="Z23" s="88"/>
    </row>
    <row r="24" spans="1:26" ht="15.7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10.5</v>
      </c>
      <c r="Q24" s="82">
        <v>10.5</v>
      </c>
      <c r="R24" s="82">
        <v>10.5</v>
      </c>
      <c r="S24" s="88">
        <v>10</v>
      </c>
      <c r="T24" s="88"/>
      <c r="U24" s="88"/>
      <c r="V24" s="88"/>
      <c r="W24" s="88"/>
      <c r="X24" s="88"/>
      <c r="Y24" s="88">
        <f t="shared" si="2"/>
        <v>10</v>
      </c>
      <c r="Z24" s="88"/>
    </row>
    <row r="25" spans="1:26" ht="15.7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>
        <f t="shared" si="2"/>
        <v>0</v>
      </c>
      <c r="Z25" s="88"/>
    </row>
    <row r="26" spans="1:26" ht="25.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P27+P48+P49+P53+P54+P55+P56+P57+P58+P59</f>
        <v>208.10000000000005</v>
      </c>
      <c r="Q26" s="82">
        <f>Q27+Q48+Q49+Q53+Q54+Q55+Q56+Q57+Q58+Q59</f>
        <v>194.9</v>
      </c>
      <c r="R26" s="82">
        <f>R27+R48+R49+R53+R54+R55+R56+R57+R58+R59</f>
        <v>191.8</v>
      </c>
      <c r="S26" s="88">
        <v>119</v>
      </c>
      <c r="T26" s="88">
        <f>T27+T48+T49+T53+T54+T55+T56+T57+T58+T59</f>
        <v>10</v>
      </c>
      <c r="U26" s="88">
        <f t="shared" ref="U26:X26" si="3">U27+U48+U49+U53+U54+U55+U56+U57+U58+U59</f>
        <v>2</v>
      </c>
      <c r="V26" s="88">
        <f t="shared" si="3"/>
        <v>6</v>
      </c>
      <c r="W26" s="88">
        <f t="shared" si="3"/>
        <v>11</v>
      </c>
      <c r="X26" s="88">
        <f t="shared" si="3"/>
        <v>11</v>
      </c>
      <c r="Y26" s="88">
        <f t="shared" si="2"/>
        <v>118</v>
      </c>
      <c r="Z26" s="88"/>
    </row>
    <row r="27" spans="1:26" ht="25.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P28+P29+P30+P31+P32+P33+P34+P35+P36+P37+P38+P42+P43+P44+P45+P46+P47</f>
        <v>197.60000000000005</v>
      </c>
      <c r="Q27" s="82">
        <f>Q28+Q29+Q30+Q31+Q32+Q33+Q34+Q35+Q36+Q37+Q38+Q42+Q43+Q44+Q45+Q46+Q47</f>
        <v>184.4</v>
      </c>
      <c r="R27" s="82">
        <f>R28+R29+R30+R31+R32+R33+R34+R35+R36+R37+R38+R42+R43+R44+R45+R46+R47</f>
        <v>183.3</v>
      </c>
      <c r="S27" s="88">
        <v>113</v>
      </c>
      <c r="T27" s="88">
        <f>T28+T29+T30+T31+T32+T33+T34+T35+T36+T37+T38+T42+T44+T45+T46+T47</f>
        <v>10</v>
      </c>
      <c r="U27" s="88">
        <f t="shared" ref="U27:X27" si="4">U28+U29+U30+U31+U32+U33+U34+U35+U36+U37+U38+U42+U44+U45+U46+U47</f>
        <v>2</v>
      </c>
      <c r="V27" s="88">
        <f t="shared" si="4"/>
        <v>6</v>
      </c>
      <c r="W27" s="88">
        <f t="shared" si="4"/>
        <v>11</v>
      </c>
      <c r="X27" s="88">
        <f t="shared" si="4"/>
        <v>11</v>
      </c>
      <c r="Y27" s="88">
        <f t="shared" si="2"/>
        <v>112</v>
      </c>
      <c r="Z27" s="88"/>
    </row>
    <row r="28" spans="1:26" ht="51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41.7</v>
      </c>
      <c r="Q28" s="82">
        <v>40.6</v>
      </c>
      <c r="R28" s="82">
        <v>40.6</v>
      </c>
      <c r="S28" s="88">
        <v>28</v>
      </c>
      <c r="T28" s="88">
        <v>3</v>
      </c>
      <c r="U28" s="88"/>
      <c r="V28" s="88">
        <v>3</v>
      </c>
      <c r="W28" s="88">
        <v>3</v>
      </c>
      <c r="X28" s="88">
        <v>3</v>
      </c>
      <c r="Y28" s="88">
        <f t="shared" si="2"/>
        <v>28</v>
      </c>
      <c r="Z28" s="88"/>
    </row>
    <row r="29" spans="1:26" ht="15.7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22.2</v>
      </c>
      <c r="Q29" s="82">
        <v>19.899999999999999</v>
      </c>
      <c r="R29" s="82">
        <v>19.399999999999999</v>
      </c>
      <c r="S29" s="88">
        <v>13</v>
      </c>
      <c r="T29" s="88"/>
      <c r="U29" s="88"/>
      <c r="V29" s="88"/>
      <c r="W29" s="88">
        <v>3</v>
      </c>
      <c r="X29" s="88">
        <v>3</v>
      </c>
      <c r="Y29" s="88">
        <f t="shared" si="2"/>
        <v>10</v>
      </c>
      <c r="Z29" s="88"/>
    </row>
    <row r="30" spans="1:26" ht="15.7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13.7</v>
      </c>
      <c r="Q30" s="82">
        <v>13.4</v>
      </c>
      <c r="R30" s="82">
        <v>13.4</v>
      </c>
      <c r="S30" s="88">
        <v>9</v>
      </c>
      <c r="T30" s="88"/>
      <c r="U30" s="88"/>
      <c r="V30" s="88"/>
      <c r="W30" s="88"/>
      <c r="X30" s="88"/>
      <c r="Y30" s="88">
        <f t="shared" si="2"/>
        <v>9</v>
      </c>
      <c r="Z30" s="88"/>
    </row>
    <row r="31" spans="1:26" ht="15.7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13.6</v>
      </c>
      <c r="Q31" s="82">
        <v>13.2</v>
      </c>
      <c r="R31" s="82">
        <v>13.2</v>
      </c>
      <c r="S31" s="88">
        <v>7</v>
      </c>
      <c r="T31" s="88">
        <v>1</v>
      </c>
      <c r="U31" s="88"/>
      <c r="V31" s="88">
        <v>1</v>
      </c>
      <c r="W31" s="88"/>
      <c r="X31" s="88"/>
      <c r="Y31" s="88">
        <f t="shared" si="2"/>
        <v>8</v>
      </c>
      <c r="Z31" s="88"/>
    </row>
    <row r="32" spans="1:26" ht="15.7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4.0999999999999996</v>
      </c>
      <c r="Q32" s="82">
        <v>3.5</v>
      </c>
      <c r="R32" s="82">
        <v>3.5</v>
      </c>
      <c r="S32" s="88">
        <v>3</v>
      </c>
      <c r="T32" s="88"/>
      <c r="U32" s="88"/>
      <c r="V32" s="88"/>
      <c r="W32" s="88"/>
      <c r="X32" s="88"/>
      <c r="Y32" s="88">
        <f t="shared" si="2"/>
        <v>3</v>
      </c>
      <c r="Z32" s="88"/>
    </row>
    <row r="33" spans="1:26" ht="15.7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4.2</v>
      </c>
      <c r="Q33" s="82">
        <v>4.0999999999999996</v>
      </c>
      <c r="R33" s="82">
        <v>4.0999999999999996</v>
      </c>
      <c r="S33" s="88">
        <v>4</v>
      </c>
      <c r="T33" s="88"/>
      <c r="U33" s="88"/>
      <c r="V33" s="88"/>
      <c r="W33" s="88">
        <v>1</v>
      </c>
      <c r="X33" s="88">
        <v>1</v>
      </c>
      <c r="Y33" s="88">
        <f t="shared" si="2"/>
        <v>3</v>
      </c>
      <c r="Z33" s="88"/>
    </row>
    <row r="34" spans="1:26" ht="15.7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19.2</v>
      </c>
      <c r="Q34" s="82">
        <v>18.100000000000001</v>
      </c>
      <c r="R34" s="82">
        <v>17.8</v>
      </c>
      <c r="S34" s="88">
        <v>9</v>
      </c>
      <c r="T34" s="88">
        <v>1</v>
      </c>
      <c r="U34" s="88"/>
      <c r="V34" s="88"/>
      <c r="W34" s="88"/>
      <c r="X34" s="88"/>
      <c r="Y34" s="88">
        <f t="shared" si="2"/>
        <v>10</v>
      </c>
      <c r="Z34" s="88"/>
    </row>
    <row r="35" spans="1:26" ht="15.7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4</v>
      </c>
      <c r="Q35" s="82">
        <v>4</v>
      </c>
      <c r="R35" s="82">
        <v>4</v>
      </c>
      <c r="S35" s="88">
        <v>3</v>
      </c>
      <c r="T35" s="88"/>
      <c r="U35" s="88"/>
      <c r="V35" s="88"/>
      <c r="W35" s="88"/>
      <c r="X35" s="88"/>
      <c r="Y35" s="88">
        <f t="shared" si="2"/>
        <v>3</v>
      </c>
      <c r="Z35" s="88"/>
    </row>
    <row r="36" spans="1:26" ht="15.7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4.2</v>
      </c>
      <c r="Q36" s="82">
        <v>4</v>
      </c>
      <c r="R36" s="82">
        <v>4</v>
      </c>
      <c r="S36" s="88">
        <v>2</v>
      </c>
      <c r="T36" s="88"/>
      <c r="U36" s="88"/>
      <c r="V36" s="88"/>
      <c r="W36" s="88"/>
      <c r="X36" s="88"/>
      <c r="Y36" s="88">
        <f t="shared" si="2"/>
        <v>2</v>
      </c>
      <c r="Z36" s="88"/>
    </row>
    <row r="37" spans="1:26" ht="15.7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6.4</v>
      </c>
      <c r="Q37" s="82">
        <v>6.4</v>
      </c>
      <c r="R37" s="82">
        <v>6.4</v>
      </c>
      <c r="S37" s="88">
        <v>3</v>
      </c>
      <c r="T37" s="88"/>
      <c r="U37" s="88"/>
      <c r="V37" s="88"/>
      <c r="W37" s="88"/>
      <c r="X37" s="88"/>
      <c r="Y37" s="88">
        <f t="shared" si="2"/>
        <v>3</v>
      </c>
      <c r="Z37" s="88"/>
    </row>
    <row r="38" spans="1:26" ht="15.7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f>P39+P41</f>
        <v>36.800000000000004</v>
      </c>
      <c r="Q38" s="82">
        <f>Q39+Q41</f>
        <v>31.299999999999997</v>
      </c>
      <c r="R38" s="82">
        <f>R39+R41</f>
        <v>31</v>
      </c>
      <c r="S38" s="88">
        <v>20</v>
      </c>
      <c r="T38" s="88">
        <v>1</v>
      </c>
      <c r="U38" s="88"/>
      <c r="V38" s="88">
        <v>1</v>
      </c>
      <c r="W38" s="88">
        <v>2</v>
      </c>
      <c r="X38" s="88">
        <v>2</v>
      </c>
      <c r="Y38" s="88">
        <f t="shared" si="2"/>
        <v>19</v>
      </c>
      <c r="Z38" s="88"/>
    </row>
    <row r="39" spans="1:26" ht="25.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33.1</v>
      </c>
      <c r="Q39" s="82">
        <v>29.4</v>
      </c>
      <c r="R39" s="82">
        <v>29.1</v>
      </c>
      <c r="S39" s="88">
        <v>18</v>
      </c>
      <c r="T39" s="88">
        <v>1</v>
      </c>
      <c r="U39" s="88"/>
      <c r="V39" s="88"/>
      <c r="W39" s="88">
        <v>1</v>
      </c>
      <c r="X39" s="88">
        <v>1</v>
      </c>
      <c r="Y39" s="88">
        <f t="shared" si="2"/>
        <v>18</v>
      </c>
      <c r="Z39" s="88"/>
    </row>
    <row r="40" spans="1:26" ht="15.7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>
        <v>0</v>
      </c>
      <c r="T40" s="88"/>
      <c r="U40" s="88"/>
      <c r="V40" s="88"/>
      <c r="W40" s="88"/>
      <c r="X40" s="88"/>
      <c r="Y40" s="88">
        <f t="shared" si="2"/>
        <v>0</v>
      </c>
      <c r="Z40" s="88"/>
    </row>
    <row r="41" spans="1:26" ht="15.7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3.7</v>
      </c>
      <c r="Q41" s="82">
        <v>1.9</v>
      </c>
      <c r="R41" s="82">
        <v>1.9</v>
      </c>
      <c r="S41" s="88">
        <v>2</v>
      </c>
      <c r="T41" s="88"/>
      <c r="U41" s="88"/>
      <c r="V41" s="88"/>
      <c r="W41" s="88">
        <v>1</v>
      </c>
      <c r="X41" s="88">
        <v>1</v>
      </c>
      <c r="Y41" s="88">
        <f t="shared" si="2"/>
        <v>1</v>
      </c>
      <c r="Z41" s="88"/>
    </row>
    <row r="42" spans="1:26" ht="15.7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13.3</v>
      </c>
      <c r="Q42" s="82">
        <v>12.6</v>
      </c>
      <c r="R42" s="82">
        <v>12.6</v>
      </c>
      <c r="S42" s="88">
        <v>7</v>
      </c>
      <c r="T42" s="88">
        <v>1</v>
      </c>
      <c r="U42" s="88"/>
      <c r="V42" s="88"/>
      <c r="W42" s="88">
        <v>1</v>
      </c>
      <c r="X42" s="88">
        <v>1</v>
      </c>
      <c r="Y42" s="88">
        <f t="shared" si="2"/>
        <v>7</v>
      </c>
      <c r="Z42" s="88"/>
    </row>
    <row r="43" spans="1:26" ht="15.7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4.3</v>
      </c>
      <c r="Q43" s="82">
        <v>3.4</v>
      </c>
      <c r="R43" s="82">
        <v>3.4</v>
      </c>
      <c r="S43" s="88">
        <v>1</v>
      </c>
      <c r="T43" s="88"/>
      <c r="U43" s="88"/>
      <c r="V43" s="88"/>
      <c r="W43" s="88"/>
      <c r="X43" s="88"/>
      <c r="Y43" s="88">
        <f t="shared" si="2"/>
        <v>1</v>
      </c>
      <c r="Z43" s="88"/>
    </row>
    <row r="44" spans="1:26" ht="15.7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3.7</v>
      </c>
      <c r="Q44" s="82">
        <v>3.7</v>
      </c>
      <c r="R44" s="82">
        <v>3.7</v>
      </c>
      <c r="S44" s="88">
        <v>2</v>
      </c>
      <c r="T44" s="88">
        <v>2</v>
      </c>
      <c r="U44" s="88">
        <v>2</v>
      </c>
      <c r="V44" s="88"/>
      <c r="W44" s="88">
        <v>1</v>
      </c>
      <c r="X44" s="88">
        <v>1</v>
      </c>
      <c r="Y44" s="88">
        <f t="shared" si="2"/>
        <v>3</v>
      </c>
      <c r="Z44" s="88"/>
    </row>
    <row r="45" spans="1:26" ht="15.7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3.6</v>
      </c>
      <c r="Q45" s="82">
        <v>3.6</v>
      </c>
      <c r="R45" s="82">
        <v>3.6</v>
      </c>
      <c r="S45" s="88">
        <v>2</v>
      </c>
      <c r="T45" s="88"/>
      <c r="U45" s="88"/>
      <c r="V45" s="88"/>
      <c r="W45" s="88"/>
      <c r="X45" s="88"/>
      <c r="Y45" s="88">
        <f t="shared" si="2"/>
        <v>2</v>
      </c>
      <c r="Z45" s="88"/>
    </row>
    <row r="46" spans="1:26" ht="15.7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1.3</v>
      </c>
      <c r="Q46" s="82">
        <v>1.3</v>
      </c>
      <c r="R46" s="82">
        <v>1.3</v>
      </c>
      <c r="S46" s="88">
        <v>0</v>
      </c>
      <c r="T46" s="88">
        <v>1</v>
      </c>
      <c r="U46" s="88"/>
      <c r="V46" s="88">
        <v>1</v>
      </c>
      <c r="W46" s="88"/>
      <c r="X46" s="88"/>
      <c r="Y46" s="88">
        <f t="shared" si="2"/>
        <v>1</v>
      </c>
      <c r="Z46" s="88"/>
    </row>
    <row r="47" spans="1:26" ht="15.7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1.3</v>
      </c>
      <c r="Q47" s="82">
        <v>1.3</v>
      </c>
      <c r="R47" s="82">
        <v>1.3</v>
      </c>
      <c r="S47" s="88">
        <v>0</v>
      </c>
      <c r="T47" s="88"/>
      <c r="U47" s="88"/>
      <c r="V47" s="88"/>
      <c r="W47" s="88"/>
      <c r="X47" s="88"/>
      <c r="Y47" s="88">
        <f t="shared" si="2"/>
        <v>0</v>
      </c>
      <c r="Z47" s="88"/>
    </row>
    <row r="48" spans="1:26" ht="15.7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2</v>
      </c>
      <c r="Q48" s="82">
        <v>2</v>
      </c>
      <c r="R48" s="82">
        <v>1.5</v>
      </c>
      <c r="S48" s="88">
        <v>1</v>
      </c>
      <c r="T48" s="88"/>
      <c r="U48" s="88"/>
      <c r="V48" s="88"/>
      <c r="W48" s="88"/>
      <c r="X48" s="88"/>
      <c r="Y48" s="88">
        <f t="shared" si="2"/>
        <v>1</v>
      </c>
      <c r="Z48" s="88"/>
    </row>
    <row r="49" spans="1:26" ht="15.7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>
        <f t="shared" si="2"/>
        <v>0</v>
      </c>
      <c r="Z49" s="88"/>
    </row>
    <row r="50" spans="1:26" ht="25.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>
        <f t="shared" si="2"/>
        <v>0</v>
      </c>
      <c r="Z50" s="88"/>
    </row>
    <row r="51" spans="1:26" ht="15.7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>
        <f t="shared" si="2"/>
        <v>0</v>
      </c>
      <c r="Z51" s="88"/>
    </row>
    <row r="52" spans="1:26" ht="15.7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>
        <f t="shared" si="2"/>
        <v>0</v>
      </c>
      <c r="Z52" s="88"/>
    </row>
    <row r="53" spans="1:26" ht="15.7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1</v>
      </c>
      <c r="Q53" s="82">
        <v>1</v>
      </c>
      <c r="R53" s="82">
        <v>1</v>
      </c>
      <c r="S53" s="88">
        <v>1</v>
      </c>
      <c r="T53" s="88"/>
      <c r="U53" s="88"/>
      <c r="V53" s="88"/>
      <c r="W53" s="88"/>
      <c r="X53" s="88"/>
      <c r="Y53" s="88">
        <f t="shared" si="2"/>
        <v>1</v>
      </c>
      <c r="Z53" s="88"/>
    </row>
    <row r="54" spans="1:26" ht="15.7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1.5</v>
      </c>
      <c r="Q54" s="82">
        <v>1.5</v>
      </c>
      <c r="R54" s="82">
        <v>0</v>
      </c>
      <c r="S54" s="88">
        <v>0</v>
      </c>
      <c r="T54" s="88"/>
      <c r="U54" s="88"/>
      <c r="V54" s="88"/>
      <c r="W54" s="88"/>
      <c r="X54" s="88"/>
      <c r="Y54" s="88">
        <f t="shared" si="2"/>
        <v>0</v>
      </c>
      <c r="Z54" s="88"/>
    </row>
    <row r="55" spans="1:26" ht="15.7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3</v>
      </c>
      <c r="Q55" s="82">
        <v>3</v>
      </c>
      <c r="R55" s="82">
        <v>3</v>
      </c>
      <c r="S55" s="88">
        <v>3</v>
      </c>
      <c r="T55" s="88"/>
      <c r="U55" s="88"/>
      <c r="V55" s="88"/>
      <c r="W55" s="88"/>
      <c r="X55" s="88"/>
      <c r="Y55" s="88">
        <f t="shared" si="2"/>
        <v>3</v>
      </c>
      <c r="Z55" s="88"/>
    </row>
    <row r="56" spans="1:26" ht="15.7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>
        <f t="shared" si="2"/>
        <v>0</v>
      </c>
      <c r="Z56" s="88"/>
    </row>
    <row r="57" spans="1:26" ht="15.7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>
        <f t="shared" si="2"/>
        <v>0</v>
      </c>
      <c r="Z57" s="88"/>
    </row>
    <row r="58" spans="1:26" ht="15.7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>
        <f t="shared" si="2"/>
        <v>0</v>
      </c>
      <c r="Z58" s="88"/>
    </row>
    <row r="59" spans="1:26" ht="15.7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3</v>
      </c>
      <c r="Q59" s="82">
        <v>3</v>
      </c>
      <c r="R59" s="82">
        <v>3</v>
      </c>
      <c r="S59" s="88">
        <v>1</v>
      </c>
      <c r="T59" s="88"/>
      <c r="U59" s="88"/>
      <c r="V59" s="88"/>
      <c r="W59" s="88"/>
      <c r="X59" s="88"/>
      <c r="Y59" s="88">
        <f t="shared" si="2"/>
        <v>1</v>
      </c>
      <c r="Z59" s="88"/>
    </row>
    <row r="60" spans="1:26" ht="15.7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7.5</v>
      </c>
      <c r="Q60" s="82">
        <v>7.5</v>
      </c>
      <c r="R60" s="82">
        <v>6.5</v>
      </c>
      <c r="S60" s="88">
        <v>3</v>
      </c>
      <c r="T60" s="88">
        <v>1</v>
      </c>
      <c r="U60" s="88">
        <v>1</v>
      </c>
      <c r="V60" s="88"/>
      <c r="W60" s="88">
        <v>1</v>
      </c>
      <c r="X60" s="88">
        <v>1</v>
      </c>
      <c r="Y60" s="88">
        <f t="shared" si="2"/>
        <v>3</v>
      </c>
      <c r="Z60" s="88"/>
    </row>
    <row r="61" spans="1:26" ht="15.7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40.5</v>
      </c>
      <c r="Q61" s="82">
        <v>40.5</v>
      </c>
      <c r="R61" s="82">
        <v>38.5</v>
      </c>
      <c r="S61" s="88">
        <v>26</v>
      </c>
      <c r="T61" s="88">
        <v>8</v>
      </c>
      <c r="U61" s="88"/>
      <c r="V61" s="88">
        <v>1</v>
      </c>
      <c r="W61" s="88">
        <v>5</v>
      </c>
      <c r="X61" s="88">
        <v>5</v>
      </c>
      <c r="Y61" s="88">
        <f t="shared" si="2"/>
        <v>29</v>
      </c>
      <c r="Z61" s="88"/>
    </row>
    <row r="62" spans="1:26" ht="25.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>
        <v>0</v>
      </c>
      <c r="T62" s="88"/>
      <c r="U62" s="88"/>
      <c r="V62" s="88"/>
      <c r="W62" s="88"/>
      <c r="X62" s="88"/>
      <c r="Y62" s="88"/>
      <c r="Z62" s="88"/>
    </row>
    <row r="63" spans="1:26" ht="15.7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>
        <v>0</v>
      </c>
      <c r="T63" s="88"/>
      <c r="U63" s="88"/>
      <c r="V63" s="88"/>
      <c r="W63" s="88"/>
      <c r="X63" s="88"/>
      <c r="Y63" s="88"/>
      <c r="Z63" s="88"/>
    </row>
    <row r="64" spans="1:26" ht="15.7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>
        <v>0</v>
      </c>
      <c r="T64" s="88"/>
      <c r="U64" s="88"/>
      <c r="V64" s="88"/>
      <c r="W64" s="88"/>
      <c r="X64" s="88"/>
      <c r="Y64" s="88"/>
      <c r="Z64" s="88"/>
    </row>
    <row r="65" spans="1:26" ht="51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>
        <v>0</v>
      </c>
      <c r="T65" s="88"/>
      <c r="U65" s="88"/>
      <c r="V65" s="88"/>
      <c r="W65" s="88"/>
      <c r="X65" s="88"/>
      <c r="Y65" s="88"/>
      <c r="Z65" s="88"/>
    </row>
    <row r="66" spans="1:26" ht="15.7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>
        <v>0</v>
      </c>
      <c r="T66" s="88"/>
      <c r="U66" s="88"/>
      <c r="V66" s="88"/>
      <c r="W66" s="88"/>
      <c r="X66" s="88"/>
      <c r="Y66" s="88"/>
      <c r="Z66" s="88"/>
    </row>
    <row r="67" spans="1:26" ht="25.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>
        <v>0</v>
      </c>
      <c r="T67" s="88"/>
      <c r="U67" s="88"/>
      <c r="V67" s="88"/>
      <c r="W67" s="88"/>
      <c r="X67" s="88"/>
      <c r="Y67" s="88"/>
      <c r="Z67" s="88"/>
    </row>
    <row r="68" spans="1:26" ht="15.7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>
        <v>0</v>
      </c>
      <c r="T68" s="88"/>
      <c r="U68" s="88"/>
      <c r="V68" s="88"/>
      <c r="W68" s="88"/>
      <c r="X68" s="88"/>
      <c r="Y68" s="88"/>
      <c r="Z68" s="88"/>
    </row>
    <row r="70" spans="1:26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0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AA21" activePane="bottomRight" state="frozen"/>
      <selection pane="topRight" activeCell="P1" sqref="P1"/>
      <selection pane="bottomLeft" activeCell="A21" sqref="A21"/>
      <selection pane="bottomRight" activeCell="AH21" sqref="AH21"/>
    </sheetView>
  </sheetViews>
  <sheetFormatPr defaultColWidth="9.28515625"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28515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.1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P22+P26++P60+P61</f>
        <v>161</v>
      </c>
      <c r="Q21" s="88">
        <f t="shared" ref="Q21:AJ21" si="0">Q22+Q26++Q60+Q61</f>
        <v>6</v>
      </c>
      <c r="R21" s="88">
        <f t="shared" si="0"/>
        <v>5</v>
      </c>
      <c r="S21" s="88">
        <f t="shared" si="0"/>
        <v>7</v>
      </c>
      <c r="T21" s="88">
        <f t="shared" si="0"/>
        <v>5</v>
      </c>
      <c r="U21" s="88">
        <f t="shared" si="0"/>
        <v>15</v>
      </c>
      <c r="V21" s="88">
        <f t="shared" si="0"/>
        <v>11</v>
      </c>
      <c r="W21" s="88">
        <f t="shared" si="0"/>
        <v>18</v>
      </c>
      <c r="X21" s="88">
        <f t="shared" si="0"/>
        <v>15</v>
      </c>
      <c r="Y21" s="88">
        <f t="shared" si="0"/>
        <v>24</v>
      </c>
      <c r="Z21" s="88">
        <f t="shared" si="0"/>
        <v>21</v>
      </c>
      <c r="AA21" s="88">
        <f t="shared" si="0"/>
        <v>33</v>
      </c>
      <c r="AB21" s="88">
        <f t="shared" si="0"/>
        <v>31</v>
      </c>
      <c r="AC21" s="88">
        <f t="shared" si="0"/>
        <v>26</v>
      </c>
      <c r="AD21" s="88">
        <f t="shared" si="0"/>
        <v>25</v>
      </c>
      <c r="AE21" s="88">
        <f t="shared" si="0"/>
        <v>14</v>
      </c>
      <c r="AF21" s="88">
        <f t="shared" si="0"/>
        <v>12</v>
      </c>
      <c r="AG21" s="88">
        <f t="shared" si="0"/>
        <v>9</v>
      </c>
      <c r="AH21" s="88">
        <f t="shared" si="0"/>
        <v>9</v>
      </c>
      <c r="AI21" s="88">
        <f t="shared" si="0"/>
        <v>9</v>
      </c>
      <c r="AJ21" s="88">
        <f t="shared" si="0"/>
        <v>7</v>
      </c>
    </row>
    <row r="22" spans="1:36" ht="25.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f>P23+P24</f>
        <v>11</v>
      </c>
      <c r="Q22" s="88">
        <f t="shared" ref="Q22:AJ22" si="1">Q23+Q24</f>
        <v>0</v>
      </c>
      <c r="R22" s="88">
        <f t="shared" si="1"/>
        <v>0</v>
      </c>
      <c r="S22" s="88">
        <f t="shared" si="1"/>
        <v>0</v>
      </c>
      <c r="T22" s="88">
        <f t="shared" si="1"/>
        <v>0</v>
      </c>
      <c r="U22" s="88">
        <f t="shared" si="1"/>
        <v>0</v>
      </c>
      <c r="V22" s="88">
        <f t="shared" si="1"/>
        <v>0</v>
      </c>
      <c r="W22" s="88">
        <f t="shared" si="1"/>
        <v>1</v>
      </c>
      <c r="X22" s="88">
        <f t="shared" si="1"/>
        <v>1</v>
      </c>
      <c r="Y22" s="88">
        <f t="shared" si="1"/>
        <v>2</v>
      </c>
      <c r="Z22" s="88">
        <f t="shared" si="1"/>
        <v>1</v>
      </c>
      <c r="AA22" s="88">
        <f t="shared" si="1"/>
        <v>3</v>
      </c>
      <c r="AB22" s="88">
        <f t="shared" si="1"/>
        <v>2</v>
      </c>
      <c r="AC22" s="88">
        <f t="shared" si="1"/>
        <v>4</v>
      </c>
      <c r="AD22" s="88">
        <v>3</v>
      </c>
      <c r="AE22" s="88">
        <f t="shared" si="1"/>
        <v>1</v>
      </c>
      <c r="AF22" s="88">
        <f t="shared" si="1"/>
        <v>1</v>
      </c>
      <c r="AG22" s="88">
        <f t="shared" si="1"/>
        <v>0</v>
      </c>
      <c r="AH22" s="88">
        <f t="shared" si="1"/>
        <v>0</v>
      </c>
      <c r="AI22" s="88">
        <f t="shared" si="1"/>
        <v>0</v>
      </c>
      <c r="AJ22" s="88">
        <f t="shared" si="1"/>
        <v>0</v>
      </c>
    </row>
    <row r="23" spans="1:36" ht="25.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Q23+S23+U23+W23+Y23+AA23+AC23+AE23+AG23+AI23</f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>
        <v>1</v>
      </c>
      <c r="AD23" s="88">
        <v>1</v>
      </c>
      <c r="AE23" s="88"/>
      <c r="AF23" s="88"/>
      <c r="AG23" s="88"/>
      <c r="AH23" s="88"/>
      <c r="AI23" s="88"/>
      <c r="AJ23" s="88"/>
    </row>
    <row r="24" spans="1:36" ht="15.7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 t="shared" ref="P24:P61" si="2">Q24+S24+U24+W24+Y24+AA24+AC24+AE24+AG24+AI24</f>
        <v>10</v>
      </c>
      <c r="Q24" s="88"/>
      <c r="R24" s="88"/>
      <c r="S24" s="88"/>
      <c r="T24" s="88"/>
      <c r="U24" s="88"/>
      <c r="V24" s="88"/>
      <c r="W24" s="88">
        <v>1</v>
      </c>
      <c r="X24" s="88">
        <v>1</v>
      </c>
      <c r="Y24" s="88">
        <v>2</v>
      </c>
      <c r="Z24" s="88">
        <v>1</v>
      </c>
      <c r="AA24" s="88">
        <v>3</v>
      </c>
      <c r="AB24" s="88">
        <v>2</v>
      </c>
      <c r="AC24" s="88">
        <v>3</v>
      </c>
      <c r="AD24" s="88">
        <v>2</v>
      </c>
      <c r="AE24" s="88">
        <v>1</v>
      </c>
      <c r="AF24" s="88">
        <v>1</v>
      </c>
      <c r="AG24" s="88"/>
      <c r="AH24" s="88"/>
      <c r="AI24" s="88"/>
      <c r="AJ24" s="88"/>
    </row>
    <row r="25" spans="1:36" ht="15.7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f t="shared" si="2"/>
        <v>0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P27+P48+P49+P53+P54+P55+P56+P57+P58+P59</f>
        <v>118</v>
      </c>
      <c r="Q26" s="88">
        <f t="shared" ref="Q26:AJ26" si="3">Q27+Q48+Q49+Q53+Q54+Q55+Q56+Q57+Q58+Q59</f>
        <v>6</v>
      </c>
      <c r="R26" s="88">
        <f t="shared" si="3"/>
        <v>5</v>
      </c>
      <c r="S26" s="88">
        <f t="shared" si="3"/>
        <v>6</v>
      </c>
      <c r="T26" s="88">
        <f t="shared" si="3"/>
        <v>4</v>
      </c>
      <c r="U26" s="88">
        <f t="shared" si="3"/>
        <v>10</v>
      </c>
      <c r="V26" s="88">
        <f t="shared" si="3"/>
        <v>7</v>
      </c>
      <c r="W26" s="88">
        <f t="shared" si="3"/>
        <v>13</v>
      </c>
      <c r="X26" s="88">
        <f t="shared" si="3"/>
        <v>11</v>
      </c>
      <c r="Y26" s="88">
        <f t="shared" si="3"/>
        <v>19</v>
      </c>
      <c r="Z26" s="88">
        <f t="shared" si="3"/>
        <v>18</v>
      </c>
      <c r="AA26" s="88">
        <f t="shared" si="3"/>
        <v>23</v>
      </c>
      <c r="AB26" s="88">
        <f t="shared" si="3"/>
        <v>22</v>
      </c>
      <c r="AC26" s="88">
        <f t="shared" si="3"/>
        <v>17</v>
      </c>
      <c r="AD26" s="88">
        <f t="shared" si="3"/>
        <v>17</v>
      </c>
      <c r="AE26" s="88">
        <f t="shared" si="3"/>
        <v>12</v>
      </c>
      <c r="AF26" s="88">
        <f t="shared" si="3"/>
        <v>10</v>
      </c>
      <c r="AG26" s="88">
        <f t="shared" si="3"/>
        <v>7</v>
      </c>
      <c r="AH26" s="88">
        <f t="shared" si="3"/>
        <v>7</v>
      </c>
      <c r="AI26" s="88">
        <f t="shared" si="3"/>
        <v>5</v>
      </c>
      <c r="AJ26" s="88">
        <f t="shared" si="3"/>
        <v>5</v>
      </c>
    </row>
    <row r="27" spans="1:36" ht="25.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P28+P29+P30+P31+P32+P33+P34+P35+P36+P37+P38+P42+P43+P44+P45+P46+P47</f>
        <v>112</v>
      </c>
      <c r="Q27" s="88">
        <f t="shared" ref="Q27:AJ27" si="4">Q28+Q29+Q30+Q31+Q32+Q33+Q34+Q35+Q36+Q37+Q38+Q42+Q43+Q44+Q45+Q46+Q47</f>
        <v>6</v>
      </c>
      <c r="R27" s="88">
        <f t="shared" si="4"/>
        <v>5</v>
      </c>
      <c r="S27" s="88">
        <f t="shared" si="4"/>
        <v>6</v>
      </c>
      <c r="T27" s="88">
        <f t="shared" si="4"/>
        <v>4</v>
      </c>
      <c r="U27" s="88">
        <f t="shared" si="4"/>
        <v>10</v>
      </c>
      <c r="V27" s="88">
        <f t="shared" si="4"/>
        <v>7</v>
      </c>
      <c r="W27" s="88">
        <f t="shared" si="4"/>
        <v>13</v>
      </c>
      <c r="X27" s="88">
        <f t="shared" si="4"/>
        <v>11</v>
      </c>
      <c r="Y27" s="88">
        <f t="shared" si="4"/>
        <v>18</v>
      </c>
      <c r="Z27" s="88">
        <f t="shared" si="4"/>
        <v>17</v>
      </c>
      <c r="AA27" s="88">
        <f t="shared" si="4"/>
        <v>19</v>
      </c>
      <c r="AB27" s="88">
        <f t="shared" si="4"/>
        <v>18</v>
      </c>
      <c r="AC27" s="88">
        <f t="shared" si="4"/>
        <v>16</v>
      </c>
      <c r="AD27" s="88">
        <f t="shared" si="4"/>
        <v>16</v>
      </c>
      <c r="AE27" s="88">
        <f t="shared" si="4"/>
        <v>12</v>
      </c>
      <c r="AF27" s="88">
        <f t="shared" si="4"/>
        <v>10</v>
      </c>
      <c r="AG27" s="88">
        <f t="shared" si="4"/>
        <v>7</v>
      </c>
      <c r="AH27" s="88">
        <f t="shared" si="4"/>
        <v>7</v>
      </c>
      <c r="AI27" s="88">
        <f t="shared" si="4"/>
        <v>5</v>
      </c>
      <c r="AJ27" s="88">
        <f t="shared" si="4"/>
        <v>5</v>
      </c>
    </row>
    <row r="28" spans="1:36" ht="38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f t="shared" si="2"/>
        <v>28</v>
      </c>
      <c r="Q28" s="88"/>
      <c r="R28" s="88"/>
      <c r="S28" s="88"/>
      <c r="T28" s="88"/>
      <c r="U28" s="88">
        <v>1</v>
      </c>
      <c r="V28" s="88">
        <v>1</v>
      </c>
      <c r="W28" s="88">
        <v>3</v>
      </c>
      <c r="X28" s="88">
        <v>3</v>
      </c>
      <c r="Y28" s="88">
        <v>4</v>
      </c>
      <c r="Z28" s="88">
        <v>4</v>
      </c>
      <c r="AA28" s="88">
        <v>8</v>
      </c>
      <c r="AB28" s="88">
        <v>8</v>
      </c>
      <c r="AC28" s="88">
        <v>7</v>
      </c>
      <c r="AD28" s="88">
        <v>7</v>
      </c>
      <c r="AE28" s="88">
        <v>3</v>
      </c>
      <c r="AF28" s="88">
        <v>3</v>
      </c>
      <c r="AG28" s="88">
        <v>2</v>
      </c>
      <c r="AH28" s="88">
        <v>2</v>
      </c>
      <c r="AI28" s="88"/>
      <c r="AJ28" s="88"/>
    </row>
    <row r="29" spans="1:36" ht="15.7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f t="shared" si="2"/>
        <v>10</v>
      </c>
      <c r="Q29" s="88"/>
      <c r="R29" s="88"/>
      <c r="S29" s="88"/>
      <c r="T29" s="88"/>
      <c r="U29" s="88"/>
      <c r="V29" s="88"/>
      <c r="W29" s="88">
        <v>2</v>
      </c>
      <c r="X29" s="88">
        <v>2</v>
      </c>
      <c r="Y29" s="88">
        <v>3</v>
      </c>
      <c r="Z29" s="88">
        <v>3</v>
      </c>
      <c r="AA29" s="88">
        <v>2</v>
      </c>
      <c r="AB29" s="88">
        <v>2</v>
      </c>
      <c r="AC29" s="88"/>
      <c r="AD29" s="88"/>
      <c r="AE29" s="88">
        <v>2</v>
      </c>
      <c r="AF29" s="88">
        <v>2</v>
      </c>
      <c r="AG29" s="88"/>
      <c r="AH29" s="88"/>
      <c r="AI29" s="88">
        <v>1</v>
      </c>
      <c r="AJ29" s="88">
        <v>1</v>
      </c>
    </row>
    <row r="30" spans="1:36" ht="15.7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f t="shared" si="2"/>
        <v>9</v>
      </c>
      <c r="Q30" s="88"/>
      <c r="R30" s="88"/>
      <c r="S30" s="88">
        <v>1</v>
      </c>
      <c r="T30" s="88">
        <v>1</v>
      </c>
      <c r="U30" s="88">
        <v>3</v>
      </c>
      <c r="V30" s="88">
        <v>3</v>
      </c>
      <c r="W30" s="88"/>
      <c r="X30" s="88"/>
      <c r="Y30" s="88"/>
      <c r="Z30" s="88"/>
      <c r="AA30" s="88">
        <v>2</v>
      </c>
      <c r="AB30" s="88">
        <v>2</v>
      </c>
      <c r="AC30" s="88"/>
      <c r="AD30" s="88"/>
      <c r="AE30" s="88">
        <v>1</v>
      </c>
      <c r="AF30" s="88">
        <v>1</v>
      </c>
      <c r="AG30" s="88"/>
      <c r="AH30" s="88"/>
      <c r="AI30" s="88">
        <v>2</v>
      </c>
      <c r="AJ30" s="88">
        <v>2</v>
      </c>
    </row>
    <row r="31" spans="1:36" ht="15.7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f t="shared" si="2"/>
        <v>8</v>
      </c>
      <c r="Q31" s="88"/>
      <c r="R31" s="88"/>
      <c r="S31" s="88"/>
      <c r="T31" s="88"/>
      <c r="U31" s="88">
        <v>2</v>
      </c>
      <c r="V31" s="88">
        <v>2</v>
      </c>
      <c r="W31" s="88">
        <v>2</v>
      </c>
      <c r="X31" s="88">
        <v>2</v>
      </c>
      <c r="Y31" s="88">
        <v>1</v>
      </c>
      <c r="Z31" s="88">
        <v>1</v>
      </c>
      <c r="AA31" s="88"/>
      <c r="AB31" s="88"/>
      <c r="AC31" s="88">
        <v>1</v>
      </c>
      <c r="AD31" s="88">
        <v>1</v>
      </c>
      <c r="AE31" s="88">
        <v>1</v>
      </c>
      <c r="AF31" s="88">
        <v>1</v>
      </c>
      <c r="AG31" s="88">
        <v>1</v>
      </c>
      <c r="AH31" s="88">
        <v>1</v>
      </c>
      <c r="AI31" s="88"/>
      <c r="AJ31" s="88"/>
    </row>
    <row r="32" spans="1:36" ht="15.7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f t="shared" si="2"/>
        <v>3</v>
      </c>
      <c r="Q32" s="88">
        <v>1</v>
      </c>
      <c r="R32" s="88">
        <v>1</v>
      </c>
      <c r="S32" s="88">
        <v>1</v>
      </c>
      <c r="T32" s="88">
        <v>1</v>
      </c>
      <c r="U32" s="88">
        <v>1</v>
      </c>
      <c r="V32" s="88">
        <v>0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f t="shared" si="2"/>
        <v>3</v>
      </c>
      <c r="Q33" s="88"/>
      <c r="R33" s="88"/>
      <c r="S33" s="88">
        <v>1</v>
      </c>
      <c r="T33" s="88">
        <v>0</v>
      </c>
      <c r="U33" s="88"/>
      <c r="V33" s="88"/>
      <c r="W33" s="88"/>
      <c r="X33" s="88"/>
      <c r="Y33" s="88">
        <v>2</v>
      </c>
      <c r="Z33" s="88">
        <v>1</v>
      </c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f t="shared" si="2"/>
        <v>10</v>
      </c>
      <c r="Q34" s="88">
        <v>2</v>
      </c>
      <c r="R34" s="88">
        <v>2</v>
      </c>
      <c r="S34" s="88"/>
      <c r="T34" s="88"/>
      <c r="U34" s="88"/>
      <c r="V34" s="88"/>
      <c r="W34" s="88"/>
      <c r="X34" s="88"/>
      <c r="Y34" s="88">
        <v>3</v>
      </c>
      <c r="Z34" s="88">
        <v>3</v>
      </c>
      <c r="AA34" s="88"/>
      <c r="AB34" s="88"/>
      <c r="AC34" s="88">
        <v>3</v>
      </c>
      <c r="AD34" s="88">
        <v>3</v>
      </c>
      <c r="AE34" s="88"/>
      <c r="AF34" s="88"/>
      <c r="AG34" s="88">
        <v>2</v>
      </c>
      <c r="AH34" s="88">
        <v>2</v>
      </c>
      <c r="AI34" s="88"/>
      <c r="AJ34" s="88"/>
    </row>
    <row r="35" spans="1:36" ht="15.7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f t="shared" si="2"/>
        <v>3</v>
      </c>
      <c r="Q35" s="88"/>
      <c r="R35" s="88"/>
      <c r="S35" s="88">
        <v>1</v>
      </c>
      <c r="T35" s="88">
        <v>1</v>
      </c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>
        <v>2</v>
      </c>
      <c r="AF35" s="88">
        <v>1</v>
      </c>
      <c r="AG35" s="88"/>
      <c r="AH35" s="88"/>
      <c r="AI35" s="88"/>
      <c r="AJ35" s="88"/>
    </row>
    <row r="36" spans="1:36" ht="15.7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f t="shared" si="2"/>
        <v>2</v>
      </c>
      <c r="Q36" s="88"/>
      <c r="R36" s="88"/>
      <c r="S36" s="88">
        <v>1</v>
      </c>
      <c r="T36" s="88">
        <v>1</v>
      </c>
      <c r="U36" s="88"/>
      <c r="V36" s="88"/>
      <c r="W36" s="88"/>
      <c r="X36" s="88"/>
      <c r="Y36" s="88"/>
      <c r="Z36" s="88"/>
      <c r="AA36" s="88"/>
      <c r="AB36" s="88"/>
      <c r="AC36" s="88">
        <v>1</v>
      </c>
      <c r="AD36" s="88">
        <v>1</v>
      </c>
      <c r="AE36" s="88"/>
      <c r="AF36" s="88"/>
      <c r="AG36" s="88"/>
      <c r="AH36" s="88"/>
      <c r="AI36" s="88"/>
      <c r="AJ36" s="88"/>
    </row>
    <row r="37" spans="1:36" ht="15.7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f t="shared" si="2"/>
        <v>3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>
        <v>1</v>
      </c>
      <c r="AC37" s="88">
        <v>1</v>
      </c>
      <c r="AD37" s="88">
        <v>1</v>
      </c>
      <c r="AE37" s="88">
        <v>1</v>
      </c>
      <c r="AF37" s="88">
        <v>1</v>
      </c>
      <c r="AG37" s="88"/>
      <c r="AH37" s="88"/>
      <c r="AI37" s="88"/>
      <c r="AJ37" s="88"/>
    </row>
    <row r="38" spans="1:36" ht="15.7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f>P39+P40+P41</f>
        <v>19</v>
      </c>
      <c r="Q38" s="88">
        <f t="shared" ref="Q38:AJ38" si="5">Q39+Q40+Q41</f>
        <v>1</v>
      </c>
      <c r="R38" s="88">
        <f t="shared" si="5"/>
        <v>1</v>
      </c>
      <c r="S38" s="88">
        <f t="shared" si="5"/>
        <v>0</v>
      </c>
      <c r="T38" s="88">
        <f t="shared" si="5"/>
        <v>0</v>
      </c>
      <c r="U38" s="88">
        <f t="shared" si="5"/>
        <v>1</v>
      </c>
      <c r="V38" s="88">
        <f t="shared" si="5"/>
        <v>1</v>
      </c>
      <c r="W38" s="88">
        <f t="shared" si="5"/>
        <v>5</v>
      </c>
      <c r="X38" s="88">
        <f t="shared" si="5"/>
        <v>4</v>
      </c>
      <c r="Y38" s="88">
        <f t="shared" si="5"/>
        <v>4</v>
      </c>
      <c r="Z38" s="88">
        <f t="shared" si="5"/>
        <v>4</v>
      </c>
      <c r="AA38" s="88">
        <f t="shared" si="5"/>
        <v>4</v>
      </c>
      <c r="AB38" s="88">
        <f t="shared" si="5"/>
        <v>4</v>
      </c>
      <c r="AC38" s="88">
        <f t="shared" si="5"/>
        <v>2</v>
      </c>
      <c r="AD38" s="88">
        <f t="shared" si="5"/>
        <v>2</v>
      </c>
      <c r="AE38" s="88">
        <f t="shared" si="5"/>
        <v>1</v>
      </c>
      <c r="AF38" s="88">
        <f t="shared" si="5"/>
        <v>1</v>
      </c>
      <c r="AG38" s="88">
        <f t="shared" si="5"/>
        <v>0</v>
      </c>
      <c r="AH38" s="88">
        <f t="shared" si="5"/>
        <v>0</v>
      </c>
      <c r="AI38" s="88">
        <f t="shared" si="5"/>
        <v>1</v>
      </c>
      <c r="AJ38" s="88">
        <f t="shared" si="5"/>
        <v>1</v>
      </c>
    </row>
    <row r="39" spans="1:36" ht="25.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f t="shared" si="2"/>
        <v>18</v>
      </c>
      <c r="Q39" s="88">
        <v>1</v>
      </c>
      <c r="R39" s="88">
        <v>1</v>
      </c>
      <c r="S39" s="88"/>
      <c r="T39" s="88"/>
      <c r="U39" s="88">
        <v>1</v>
      </c>
      <c r="V39" s="88">
        <v>1</v>
      </c>
      <c r="W39" s="88">
        <v>5</v>
      </c>
      <c r="X39" s="88">
        <v>4</v>
      </c>
      <c r="Y39" s="88">
        <v>4</v>
      </c>
      <c r="Z39" s="88">
        <v>4</v>
      </c>
      <c r="AA39" s="88">
        <v>3</v>
      </c>
      <c r="AB39" s="88">
        <v>3</v>
      </c>
      <c r="AC39" s="88">
        <v>2</v>
      </c>
      <c r="AD39" s="88">
        <v>2</v>
      </c>
      <c r="AE39" s="88">
        <v>1</v>
      </c>
      <c r="AF39" s="88">
        <v>1</v>
      </c>
      <c r="AG39" s="88"/>
      <c r="AH39" s="88"/>
      <c r="AI39" s="88">
        <v>1</v>
      </c>
      <c r="AJ39" s="88">
        <v>1</v>
      </c>
    </row>
    <row r="40" spans="1:36" ht="15.7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f t="shared" si="2"/>
        <v>0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f t="shared" si="2"/>
        <v>1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>
        <v>1</v>
      </c>
      <c r="AB41" s="88">
        <v>1</v>
      </c>
      <c r="AC41" s="88"/>
      <c r="AD41" s="88"/>
      <c r="AE41" s="88"/>
      <c r="AF41" s="88"/>
      <c r="AG41" s="88"/>
      <c r="AH41" s="88"/>
      <c r="AI41" s="88"/>
      <c r="AJ41" s="88"/>
    </row>
    <row r="42" spans="1:36" ht="15.7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f t="shared" si="2"/>
        <v>7</v>
      </c>
      <c r="Q42" s="88">
        <v>1</v>
      </c>
      <c r="R42" s="88">
        <v>0</v>
      </c>
      <c r="S42" s="88"/>
      <c r="T42" s="88"/>
      <c r="U42" s="88">
        <v>2</v>
      </c>
      <c r="V42" s="88">
        <v>0</v>
      </c>
      <c r="W42" s="88"/>
      <c r="X42" s="88"/>
      <c r="Y42" s="88">
        <v>1</v>
      </c>
      <c r="Z42" s="88">
        <v>1</v>
      </c>
      <c r="AA42" s="88">
        <v>1</v>
      </c>
      <c r="AB42" s="88">
        <v>1</v>
      </c>
      <c r="AC42" s="88"/>
      <c r="AD42" s="88"/>
      <c r="AE42" s="88">
        <v>1</v>
      </c>
      <c r="AF42" s="88">
        <v>0</v>
      </c>
      <c r="AG42" s="88">
        <v>1</v>
      </c>
      <c r="AH42" s="88">
        <v>1</v>
      </c>
      <c r="AI42" s="88"/>
      <c r="AJ42" s="88"/>
    </row>
    <row r="43" spans="1:36" ht="15.7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f t="shared" si="2"/>
        <v>1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>
        <v>1</v>
      </c>
      <c r="AH43" s="88">
        <v>1</v>
      </c>
      <c r="AI43" s="88"/>
      <c r="AJ43" s="88"/>
    </row>
    <row r="44" spans="1:36" ht="15.7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f t="shared" si="2"/>
        <v>3</v>
      </c>
      <c r="Q44" s="88">
        <v>1</v>
      </c>
      <c r="R44" s="88">
        <v>1</v>
      </c>
      <c r="S44" s="88">
        <v>1</v>
      </c>
      <c r="T44" s="88">
        <v>0</v>
      </c>
      <c r="U44" s="88"/>
      <c r="V44" s="88"/>
      <c r="W44" s="88"/>
      <c r="X44" s="88"/>
      <c r="Y44" s="88"/>
      <c r="Z44" s="88"/>
      <c r="AA44" s="88">
        <v>1</v>
      </c>
      <c r="AB44" s="88">
        <v>0</v>
      </c>
      <c r="AC44" s="88"/>
      <c r="AD44" s="88"/>
      <c r="AE44" s="88"/>
      <c r="AF44" s="88"/>
      <c r="AG44" s="88"/>
      <c r="AH44" s="88"/>
      <c r="AI44" s="88"/>
      <c r="AJ44" s="88"/>
    </row>
    <row r="45" spans="1:36" ht="15.7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f t="shared" si="2"/>
        <v>2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>
        <v>1</v>
      </c>
      <c r="AD45" s="88">
        <v>1</v>
      </c>
      <c r="AE45" s="88"/>
      <c r="AF45" s="88"/>
      <c r="AG45" s="88"/>
      <c r="AH45" s="88"/>
      <c r="AI45" s="88">
        <v>1</v>
      </c>
      <c r="AJ45" s="88">
        <v>1</v>
      </c>
    </row>
    <row r="46" spans="1:36" ht="15.7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f t="shared" si="2"/>
        <v>1</v>
      </c>
      <c r="Q46" s="88"/>
      <c r="R46" s="88"/>
      <c r="S46" s="88"/>
      <c r="T46" s="88"/>
      <c r="U46" s="88"/>
      <c r="V46" s="88"/>
      <c r="W46" s="88">
        <v>1</v>
      </c>
      <c r="X46" s="88">
        <v>0</v>
      </c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f t="shared" si="2"/>
        <v>0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f t="shared" si="2"/>
        <v>1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>
        <v>1</v>
      </c>
      <c r="AD48" s="88">
        <v>1</v>
      </c>
      <c r="AE48" s="88"/>
      <c r="AF48" s="88"/>
      <c r="AG48" s="88"/>
      <c r="AH48" s="88"/>
      <c r="AI48" s="88"/>
      <c r="AJ48" s="88"/>
    </row>
    <row r="49" spans="1:36" ht="15.7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f t="shared" si="2"/>
        <v>0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f t="shared" si="2"/>
        <v>0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f t="shared" si="2"/>
        <v>0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f t="shared" si="2"/>
        <v>0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f t="shared" si="2"/>
        <v>1</v>
      </c>
      <c r="Q53" s="88"/>
      <c r="R53" s="88"/>
      <c r="S53" s="88"/>
      <c r="T53" s="88"/>
      <c r="U53" s="88"/>
      <c r="V53" s="88"/>
      <c r="W53" s="88"/>
      <c r="X53" s="88"/>
      <c r="Y53" s="88">
        <v>1</v>
      </c>
      <c r="Z53" s="88">
        <v>1</v>
      </c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f t="shared" si="2"/>
        <v>0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f t="shared" si="2"/>
        <v>3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>
        <v>3</v>
      </c>
      <c r="AB55" s="88">
        <v>3</v>
      </c>
      <c r="AC55" s="88"/>
      <c r="AD55" s="88"/>
      <c r="AE55" s="88"/>
      <c r="AF55" s="88"/>
      <c r="AG55" s="88"/>
      <c r="AH55" s="88"/>
      <c r="AI55" s="88"/>
      <c r="AJ55" s="88"/>
    </row>
    <row r="56" spans="1:36" ht="15.7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f t="shared" si="2"/>
        <v>0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f t="shared" si="2"/>
        <v>0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f t="shared" si="2"/>
        <v>0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f t="shared" si="2"/>
        <v>1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>
        <v>1</v>
      </c>
      <c r="AB59" s="88">
        <v>1</v>
      </c>
      <c r="AC59" s="88"/>
      <c r="AD59" s="88"/>
      <c r="AE59" s="88"/>
      <c r="AF59" s="88"/>
      <c r="AG59" s="88"/>
      <c r="AH59" s="88"/>
      <c r="AI59" s="88"/>
      <c r="AJ59" s="88"/>
    </row>
    <row r="60" spans="1:36" ht="15.7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f t="shared" si="2"/>
        <v>3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>
        <v>1</v>
      </c>
      <c r="AD60" s="88">
        <v>1</v>
      </c>
      <c r="AE60" s="88"/>
      <c r="AF60" s="88"/>
      <c r="AG60" s="88">
        <v>2</v>
      </c>
      <c r="AH60" s="88">
        <v>2</v>
      </c>
      <c r="AI60" s="88"/>
      <c r="AJ60" s="88"/>
    </row>
    <row r="61" spans="1:36" ht="15.7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f t="shared" si="2"/>
        <v>29</v>
      </c>
      <c r="Q61" s="88"/>
      <c r="R61" s="88"/>
      <c r="S61" s="88">
        <v>1</v>
      </c>
      <c r="T61" s="88">
        <v>1</v>
      </c>
      <c r="U61" s="88">
        <v>5</v>
      </c>
      <c r="V61" s="88">
        <v>4</v>
      </c>
      <c r="W61" s="88">
        <v>4</v>
      </c>
      <c r="X61" s="88">
        <v>3</v>
      </c>
      <c r="Y61" s="88">
        <v>3</v>
      </c>
      <c r="Z61" s="88">
        <v>2</v>
      </c>
      <c r="AA61" s="88">
        <v>7</v>
      </c>
      <c r="AB61" s="88">
        <v>7</v>
      </c>
      <c r="AC61" s="88">
        <v>4</v>
      </c>
      <c r="AD61" s="88">
        <v>4</v>
      </c>
      <c r="AE61" s="88">
        <v>1</v>
      </c>
      <c r="AF61" s="88">
        <v>1</v>
      </c>
      <c r="AG61" s="88"/>
      <c r="AH61" s="88"/>
      <c r="AI61" s="88">
        <v>4</v>
      </c>
      <c r="AJ61" s="88">
        <v>2</v>
      </c>
    </row>
    <row r="62" spans="1:36" ht="25.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>
      <c r="P71" s="218" t="s">
        <v>10522</v>
      </c>
      <c r="Q71" s="218"/>
      <c r="R71" s="218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5.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ColWidth="9.28515625" defaultRowHeight="12.75"/>
  <cols>
    <col min="1" max="2" width="7.7109375" style="57" customWidth="1"/>
    <col min="3" max="3" width="141.28515625" style="57" bestFit="1" customWidth="1"/>
    <col min="4" max="4" width="7.7109375" style="58" customWidth="1"/>
    <col min="5" max="16384" width="9.28515625" style="57"/>
  </cols>
  <sheetData>
    <row r="1" spans="1:4">
      <c r="A1" s="55"/>
      <c r="B1" s="55"/>
      <c r="C1" s="55"/>
      <c r="D1" s="56"/>
    </row>
    <row r="2" spans="1:4">
      <c r="A2" s="90" t="s">
        <v>4369</v>
      </c>
      <c r="B2" s="91">
        <v>0</v>
      </c>
      <c r="C2" s="92" t="s">
        <v>4370</v>
      </c>
      <c r="D2" s="92">
        <v>0</v>
      </c>
    </row>
    <row r="3" spans="1:4">
      <c r="A3" s="90" t="s">
        <v>4371</v>
      </c>
      <c r="B3" s="91">
        <v>10003</v>
      </c>
      <c r="C3" s="92" t="s">
        <v>10608</v>
      </c>
      <c r="D3" s="92" t="s">
        <v>975</v>
      </c>
    </row>
    <row r="4" spans="1:4">
      <c r="A4" s="90" t="s">
        <v>4372</v>
      </c>
      <c r="B4" s="91">
        <v>21</v>
      </c>
      <c r="C4" s="92" t="s">
        <v>6474</v>
      </c>
      <c r="D4" s="92" t="s">
        <v>4373</v>
      </c>
    </row>
    <row r="5" spans="1:4">
      <c r="A5" s="90" t="s">
        <v>4374</v>
      </c>
      <c r="B5" s="91">
        <v>10005</v>
      </c>
      <c r="C5" s="92" t="s">
        <v>1561</v>
      </c>
      <c r="D5" s="92" t="s">
        <v>4373</v>
      </c>
    </row>
    <row r="6" spans="1:4">
      <c r="A6" s="90" t="s">
        <v>4375</v>
      </c>
      <c r="B6" s="91">
        <v>10007</v>
      </c>
      <c r="C6" s="92" t="s">
        <v>1562</v>
      </c>
      <c r="D6" s="92" t="s">
        <v>4376</v>
      </c>
    </row>
    <row r="7" spans="1:4">
      <c r="A7" s="90" t="s">
        <v>4377</v>
      </c>
      <c r="B7" s="91">
        <v>10008</v>
      </c>
      <c r="C7" s="92" t="s">
        <v>1563</v>
      </c>
      <c r="D7" s="92" t="s">
        <v>4378</v>
      </c>
    </row>
    <row r="8" spans="1:4">
      <c r="A8" s="90" t="s">
        <v>4379</v>
      </c>
      <c r="B8" s="91">
        <v>10012</v>
      </c>
      <c r="C8" s="92" t="s">
        <v>4380</v>
      </c>
      <c r="D8" s="92" t="s">
        <v>4381</v>
      </c>
    </row>
    <row r="9" spans="1:4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>
      <c r="A11" s="90" t="s">
        <v>4387</v>
      </c>
      <c r="B11" s="93">
        <v>884380</v>
      </c>
      <c r="C11" s="92" t="s">
        <v>4388</v>
      </c>
      <c r="D11" s="92">
        <v>5.3</v>
      </c>
    </row>
    <row r="12" spans="1:4">
      <c r="A12" s="90" t="s">
        <v>4389</v>
      </c>
      <c r="B12" s="93">
        <v>884379</v>
      </c>
      <c r="C12" s="92" t="s">
        <v>4390</v>
      </c>
      <c r="D12" s="92">
        <v>5.2</v>
      </c>
    </row>
    <row r="13" spans="1:4">
      <c r="A13" s="90" t="s">
        <v>4391</v>
      </c>
      <c r="B13" s="93">
        <v>884381</v>
      </c>
      <c r="C13" s="92" t="s">
        <v>4392</v>
      </c>
      <c r="D13" s="92">
        <v>5.4</v>
      </c>
    </row>
    <row r="14" spans="1:4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>
      <c r="A91" s="90" t="s">
        <v>2273</v>
      </c>
      <c r="B91" s="93">
        <v>882095</v>
      </c>
      <c r="C91" s="92" t="s">
        <v>2274</v>
      </c>
      <c r="D91" s="92">
        <v>2.1</v>
      </c>
    </row>
    <row r="92" spans="1:4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>
      <c r="A1029" s="90" t="s">
        <v>11079</v>
      </c>
      <c r="B1029" s="94">
        <v>99999</v>
      </c>
      <c r="C1029" s="95" t="s">
        <v>3895</v>
      </c>
      <c r="D1029" s="95"/>
    </row>
    <row r="1030" spans="1:4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ColWidth="9.28515625" defaultRowHeight="12.75"/>
  <cols>
    <col min="1" max="16384" width="9.28515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учитель</cp:lastModifiedBy>
  <cp:lastPrinted>2021-10-14T15:37:55Z</cp:lastPrinted>
  <dcterms:created xsi:type="dcterms:W3CDTF">2016-08-08T07:38:31Z</dcterms:created>
  <dcterms:modified xsi:type="dcterms:W3CDTF">2021-10-14T16:10:49Z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